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211" activeTab="0"/>
  </bookViews>
  <sheets>
    <sheet name="List1" sheetId="1" r:id="rId1"/>
  </sheets>
  <definedNames>
    <definedName name="_xlnm.Print_Area" localSheetId="0">'List1'!$A$1:$T$165</definedName>
  </definedNames>
  <calcPr fullCalcOnLoad="1"/>
</workbook>
</file>

<file path=xl/comments1.xml><?xml version="1.0" encoding="utf-8"?>
<comments xmlns="http://schemas.openxmlformats.org/spreadsheetml/2006/main">
  <authors>
    <author>Josip</author>
    <author>L_01</author>
  </authors>
  <commentList>
    <comment ref="J9" authorId="0">
      <text>
        <r>
          <rPr>
            <b/>
            <sz val="8"/>
            <rFont val="Tahoma"/>
            <family val="2"/>
          </rPr>
          <t>Josip:</t>
        </r>
        <r>
          <rPr>
            <sz val="8"/>
            <rFont val="Tahoma"/>
            <family val="2"/>
          </rPr>
          <t xml:space="preserve">
Naziv OŠ</t>
        </r>
      </text>
    </comment>
    <comment ref="K11" authorId="0">
      <text>
        <r>
          <rPr>
            <b/>
            <sz val="8"/>
            <rFont val="Tahoma"/>
            <family val="2"/>
          </rPr>
          <t>Josip:</t>
        </r>
        <r>
          <rPr>
            <sz val="8"/>
            <rFont val="Tahoma"/>
            <family val="2"/>
          </rPr>
          <t xml:space="preserve">
Izaberi školsku godinu</t>
        </r>
      </text>
    </comment>
    <comment ref="F11" authorId="0">
      <text>
        <r>
          <rPr>
            <b/>
            <sz val="8"/>
            <rFont val="Tahoma"/>
            <family val="2"/>
          </rPr>
          <t>Josip:</t>
        </r>
        <r>
          <rPr>
            <sz val="8"/>
            <rFont val="Tahoma"/>
            <family val="2"/>
          </rPr>
          <t xml:space="preserve">
Polugodište
Kraj</t>
        </r>
      </text>
    </comment>
    <comment ref="C1" authorId="0">
      <text>
        <r>
          <rPr>
            <b/>
            <sz val="8"/>
            <rFont val="Tahoma"/>
            <family val="2"/>
          </rPr>
          <t>Josip:</t>
        </r>
        <r>
          <rPr>
            <sz val="8"/>
            <rFont val="Tahoma"/>
            <family val="2"/>
          </rPr>
          <t xml:space="preserve">
NAZIV ŠKOLE</t>
        </r>
      </text>
    </comment>
    <comment ref="S135" authorId="1">
      <text>
        <r>
          <rPr>
            <b/>
            <sz val="8"/>
            <rFont val="Tahoma"/>
            <family val="2"/>
          </rPr>
          <t xml:space="preserve">Srednja ocjena za trijadu:
</t>
        </r>
        <r>
          <rPr>
            <sz val="8"/>
            <rFont val="Tahoma"/>
            <family val="2"/>
          </rPr>
          <t>Izračunati srednju ocjenu prema broju učenika, a ne kao aritmetičku sredinu srednjih ocjena za pojedine razrede:</t>
        </r>
      </text>
    </comment>
    <comment ref="G36" authorId="0">
      <text>
        <r>
          <rPr>
            <b/>
            <sz val="9"/>
            <rFont val="Tahoma"/>
            <family val="0"/>
          </rPr>
          <t>PZTK:</t>
        </r>
        <r>
          <rPr>
            <sz val="9"/>
            <rFont val="Tahoma"/>
            <family val="0"/>
          </rPr>
          <t xml:space="preserve">
upisati u kojim razredima i odjeljenjima se uče dva strana jezika</t>
        </r>
      </text>
    </comment>
    <comment ref="Q139" authorId="0">
      <text>
        <r>
          <rPr>
            <b/>
            <sz val="9"/>
            <rFont val="Tahoma"/>
            <family val="2"/>
          </rPr>
          <t>Izraženi oblici nasilja: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Upisati broj smanjenih ocjena iz vladanja koje su nastale kao rezultat odgojno - disciplinskih mjera usljed provoviranja govora mržnje ili drugih oblika međuetničke/ međuvjerske mržnje, nasilja u digitalnom okruženju ili fizičkog nasilja u skladu sa Članom 7. </t>
        </r>
        <r>
          <rPr>
            <b/>
            <sz val="8"/>
            <rFont val="Tahoma"/>
            <family val="2"/>
          </rPr>
          <t xml:space="preserve">Pravilnika </t>
        </r>
        <r>
          <rPr>
            <sz val="8"/>
            <rFont val="Tahoma"/>
            <family val="2"/>
          </rPr>
          <t>o povredama discipline, postupku za utvrđivanje disciplinske odgovornosti učenika, naknadi ... (Službene novine TK 02/17 i 05/17). Navedene slučajeve i preduzete mjere navesti u napomeni.</t>
        </r>
      </text>
    </comment>
  </commentList>
</comments>
</file>

<file path=xl/sharedStrings.xml><?xml version="1.0" encoding="utf-8"?>
<sst xmlns="http://schemas.openxmlformats.org/spreadsheetml/2006/main" count="252" uniqueCount="157">
  <si>
    <t>VII</t>
  </si>
  <si>
    <t>VIII</t>
  </si>
  <si>
    <t>Razred</t>
  </si>
  <si>
    <t>Muški</t>
  </si>
  <si>
    <t>Ženski</t>
  </si>
  <si>
    <t>Svega</t>
  </si>
  <si>
    <t>Broj učenika</t>
  </si>
  <si>
    <t>V.dob.</t>
  </si>
  <si>
    <t>Odlični</t>
  </si>
  <si>
    <t>Dobri</t>
  </si>
  <si>
    <t>%</t>
  </si>
  <si>
    <t>Prolazi</t>
  </si>
  <si>
    <t>1 sl.</t>
  </si>
  <si>
    <t>2 sl.</t>
  </si>
  <si>
    <t>3 i više</t>
  </si>
  <si>
    <t>Broj</t>
  </si>
  <si>
    <t>Pada</t>
  </si>
  <si>
    <t>Dovoljni</t>
  </si>
  <si>
    <t>Broj odj.</t>
  </si>
  <si>
    <t>Naziv škole:</t>
  </si>
  <si>
    <t>Mjesto:</t>
  </si>
  <si>
    <t>Broj:</t>
  </si>
  <si>
    <t>Datum:</t>
  </si>
  <si>
    <t>Općina:</t>
  </si>
  <si>
    <t>PEDAGOŠKOM ZAVODU TUZLA</t>
  </si>
  <si>
    <t>IZVJEŠTAJ</t>
  </si>
  <si>
    <t>O ORGANIZACIJI I RADU OSNOVNE ŠKOLE</t>
  </si>
  <si>
    <t>Školski objekti</t>
  </si>
  <si>
    <t>Broj i struktura odjeljenja</t>
  </si>
  <si>
    <t>Čista odjeljenja</t>
  </si>
  <si>
    <t>Kombinovana odjeljenja</t>
  </si>
  <si>
    <t>od 2 raz.</t>
  </si>
  <si>
    <t>od 3 raz.</t>
  </si>
  <si>
    <t>Svega odjeljenja</t>
  </si>
  <si>
    <t>Centralna škola</t>
  </si>
  <si>
    <t>PŠ</t>
  </si>
  <si>
    <t>Razredi</t>
  </si>
  <si>
    <t>Engleski jezik</t>
  </si>
  <si>
    <t>Njemački jezik</t>
  </si>
  <si>
    <t>Broj odjeljenja</t>
  </si>
  <si>
    <t>II UČENJE STRANIH JEZIKA</t>
  </si>
  <si>
    <t xml:space="preserve">I BROJ ODJELJENJA I UČENIKA U ŠKOLI </t>
  </si>
  <si>
    <t>Broj učenika koji pohađaju</t>
  </si>
  <si>
    <t>Vjeronauka</t>
  </si>
  <si>
    <t>Religijska kultura</t>
  </si>
  <si>
    <t>Islamska</t>
  </si>
  <si>
    <t>Katolička</t>
  </si>
  <si>
    <t>Pravoslavna</t>
  </si>
  <si>
    <t>III IZBORNA OBAVEZNA NASTAVA</t>
  </si>
  <si>
    <t>IV FAKULTATIVNA NASTAVA</t>
  </si>
  <si>
    <t>Nazivi premeta iz kojih je organizirana fakultativna nastava i broj učenika koji pohađuj</t>
  </si>
  <si>
    <t>RADNO MJESTO</t>
  </si>
  <si>
    <t>Stručni</t>
  </si>
  <si>
    <t>Nestručni</t>
  </si>
  <si>
    <t>Profesor</t>
  </si>
  <si>
    <t>Nastavnik</t>
  </si>
  <si>
    <t>Učitelj</t>
  </si>
  <si>
    <t>VSS</t>
  </si>
  <si>
    <t>VŠS</t>
  </si>
  <si>
    <t>SSS</t>
  </si>
  <si>
    <t>Direktor škole</t>
  </si>
  <si>
    <t>Pomoćnik direktora</t>
  </si>
  <si>
    <t>Pedagog škole</t>
  </si>
  <si>
    <t>Defektolog</t>
  </si>
  <si>
    <t>Vjeroučitelj</t>
  </si>
  <si>
    <t>Nastavnici pred. nastave</t>
  </si>
  <si>
    <t>Nastavnici raz. nastave</t>
  </si>
  <si>
    <t>Matematika</t>
  </si>
  <si>
    <t>Likovna kultura</t>
  </si>
  <si>
    <t>Tjelesni i zdravstveni odgoj</t>
  </si>
  <si>
    <t>Biologija</t>
  </si>
  <si>
    <t>Historija - Povjest</t>
  </si>
  <si>
    <t>Geografija - Zemljopis</t>
  </si>
  <si>
    <t>Fizika</t>
  </si>
  <si>
    <t>Hemija - Kemija</t>
  </si>
  <si>
    <t>Tehnički odgoj</t>
  </si>
  <si>
    <t>Informatika</t>
  </si>
  <si>
    <t>Kultura življenja</t>
  </si>
  <si>
    <t>Građansko obrazovanje</t>
  </si>
  <si>
    <t>Sedmični broj časova po predmetima</t>
  </si>
  <si>
    <t>Bosanski, hrvatski i srpski jezik i književnost</t>
  </si>
  <si>
    <t>Muzička kultura - Glazbena kultura</t>
  </si>
  <si>
    <t>V DOPUNSKA  NASTAVA</t>
  </si>
  <si>
    <t>VI DODATNA  NASTAVA</t>
  </si>
  <si>
    <t>VII SEKCIJE</t>
  </si>
  <si>
    <t>VIII PODACI O NASTAVNOM OSOBLJU</t>
  </si>
  <si>
    <t>IX NESTRUČNO ZASTUPLJENA NASTAVA</t>
  </si>
  <si>
    <t>X USPJEH UČENIKA</t>
  </si>
  <si>
    <t>Primjerno</t>
  </si>
  <si>
    <t>Dobro</t>
  </si>
  <si>
    <t>Zadovoljava</t>
  </si>
  <si>
    <t>Loše</t>
  </si>
  <si>
    <t>Premještaj</t>
  </si>
  <si>
    <t>M.P.</t>
  </si>
  <si>
    <t>Direktor škole:</t>
  </si>
  <si>
    <t>Broj sekcija</t>
  </si>
  <si>
    <t>Ukupan sedmični broj časova</t>
  </si>
  <si>
    <t>Broj grupa</t>
  </si>
  <si>
    <t>Vrlodobro</t>
  </si>
  <si>
    <t xml:space="preserve">od 4 i više </t>
  </si>
  <si>
    <t>Bibliotekar</t>
  </si>
  <si>
    <t>XI OCJENA VLADANJA</t>
  </si>
  <si>
    <t>Ukupno</t>
  </si>
  <si>
    <t>Devetog.</t>
  </si>
  <si>
    <t>I-9</t>
  </si>
  <si>
    <t>II-9</t>
  </si>
  <si>
    <t>III-9</t>
  </si>
  <si>
    <t>IV-9</t>
  </si>
  <si>
    <t>V-9</t>
  </si>
  <si>
    <t>Muzička</t>
  </si>
  <si>
    <t>Spec.</t>
  </si>
  <si>
    <t>VI-9</t>
  </si>
  <si>
    <t>VII-9</t>
  </si>
  <si>
    <t>VIII-9</t>
  </si>
  <si>
    <t>GODINE</t>
  </si>
  <si>
    <t>NA</t>
  </si>
  <si>
    <t>ŠKOLSKE</t>
  </si>
  <si>
    <t>POLUGODIŠTU</t>
  </si>
  <si>
    <t>KRAJU</t>
  </si>
  <si>
    <t>2014/2015</t>
  </si>
  <si>
    <t>2016/2017</t>
  </si>
  <si>
    <t>2017/2018</t>
  </si>
  <si>
    <t>2018/2019</t>
  </si>
  <si>
    <t>IX-9</t>
  </si>
  <si>
    <t>POČETKU</t>
  </si>
  <si>
    <t>I -III /9</t>
  </si>
  <si>
    <t>IV- VI/9</t>
  </si>
  <si>
    <t>VII-IX/9</t>
  </si>
  <si>
    <t>Neocijenjeno</t>
  </si>
  <si>
    <t>Srednja ocjena</t>
  </si>
  <si>
    <t>škola</t>
  </si>
  <si>
    <t>mjesto</t>
  </si>
  <si>
    <t>općina</t>
  </si>
  <si>
    <t>I</t>
  </si>
  <si>
    <t>II</t>
  </si>
  <si>
    <t>III</t>
  </si>
  <si>
    <t>IV</t>
  </si>
  <si>
    <t>V</t>
  </si>
  <si>
    <t>VI</t>
  </si>
  <si>
    <t>IX</t>
  </si>
  <si>
    <t>Izostanci</t>
  </si>
  <si>
    <t>O</t>
  </si>
  <si>
    <t>N</t>
  </si>
  <si>
    <t>2015/2016</t>
  </si>
  <si>
    <t>2019/2020</t>
  </si>
  <si>
    <t>2020/2021</t>
  </si>
  <si>
    <t>NAPOMENA:</t>
  </si>
  <si>
    <t>Ocjene iz vladanja</t>
  </si>
  <si>
    <t>Izrečeni ukori</t>
  </si>
  <si>
    <t>RV</t>
  </si>
  <si>
    <t>direktora</t>
  </si>
  <si>
    <t>NV</t>
  </si>
  <si>
    <t>razrednika</t>
  </si>
  <si>
    <t>Izraženi oblici nasilja</t>
  </si>
  <si>
    <t>govor mržnje</t>
  </si>
  <si>
    <t>u digitalnom okruženju</t>
  </si>
  <si>
    <t>fizičko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</si>
</sst>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0.0"/>
  </numFmts>
  <fonts count="54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/>
    </xf>
    <xf numFmtId="2" fontId="0" fillId="0" borderId="38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33" borderId="39" xfId="0" applyNumberFormat="1" applyFill="1" applyBorder="1" applyAlignment="1">
      <alignment horizontal="left"/>
    </xf>
    <xf numFmtId="0" fontId="0" fillId="33" borderId="40" xfId="0" applyNumberFormat="1" applyFill="1" applyBorder="1" applyAlignment="1">
      <alignment horizontal="left"/>
    </xf>
    <xf numFmtId="0" fontId="0" fillId="33" borderId="36" xfId="0" applyNumberFormat="1" applyFill="1" applyBorder="1" applyAlignment="1">
      <alignment horizontal="left"/>
    </xf>
    <xf numFmtId="0" fontId="0" fillId="33" borderId="41" xfId="0" applyNumberFormat="1" applyFill="1" applyBorder="1" applyAlignment="1">
      <alignment horizontal="left"/>
    </xf>
    <xf numFmtId="0" fontId="0" fillId="33" borderId="33" xfId="0" applyNumberFormat="1" applyFill="1" applyBorder="1" applyAlignment="1">
      <alignment horizontal="left"/>
    </xf>
    <xf numFmtId="0" fontId="0" fillId="33" borderId="42" xfId="0" applyNumberFormat="1" applyFill="1" applyBorder="1" applyAlignment="1">
      <alignment horizontal="left"/>
    </xf>
    <xf numFmtId="0" fontId="0" fillId="33" borderId="43" xfId="0" applyNumberFormat="1" applyFill="1" applyBorder="1" applyAlignment="1">
      <alignment horizontal="left"/>
    </xf>
    <xf numFmtId="0" fontId="0" fillId="33" borderId="44" xfId="0" applyNumberFormat="1" applyFill="1" applyBorder="1" applyAlignment="1">
      <alignment horizontal="left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52" fillId="0" borderId="0" xfId="0" applyFont="1" applyAlignment="1">
      <alignment/>
    </xf>
    <xf numFmtId="0" fontId="0" fillId="33" borderId="62" xfId="0" applyFont="1" applyFill="1" applyBorder="1" applyAlignment="1">
      <alignment horizontal="center"/>
    </xf>
    <xf numFmtId="0" fontId="0" fillId="0" borderId="63" xfId="0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62" xfId="0" applyBorder="1" applyAlignment="1" applyProtection="1">
      <alignment/>
      <protection locked="0"/>
    </xf>
    <xf numFmtId="0" fontId="0" fillId="0" borderId="62" xfId="0" applyBorder="1" applyAlignment="1">
      <alignment/>
    </xf>
    <xf numFmtId="0" fontId="0" fillId="34" borderId="62" xfId="0" applyFill="1" applyBorder="1" applyAlignment="1">
      <alignment vertic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horizontal="center"/>
    </xf>
    <xf numFmtId="0" fontId="0" fillId="0" borderId="26" xfId="0" applyFill="1" applyBorder="1" applyAlignment="1" applyProtection="1">
      <alignment horizontal="right" wrapText="1"/>
      <protection locked="0"/>
    </xf>
    <xf numFmtId="0" fontId="0" fillId="0" borderId="21" xfId="0" applyFill="1" applyBorder="1" applyAlignment="1" applyProtection="1">
      <alignment horizontal="right" wrapText="1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2" fontId="0" fillId="0" borderId="65" xfId="0" applyNumberFormat="1" applyBorder="1" applyAlignment="1">
      <alignment horizontal="right"/>
    </xf>
    <xf numFmtId="2" fontId="0" fillId="0" borderId="66" xfId="0" applyNumberFormat="1" applyBorder="1" applyAlignment="1">
      <alignment horizontal="right"/>
    </xf>
    <xf numFmtId="2" fontId="0" fillId="0" borderId="67" xfId="0" applyNumberFormat="1" applyBorder="1" applyAlignment="1">
      <alignment horizontal="right"/>
    </xf>
    <xf numFmtId="2" fontId="0" fillId="0" borderId="68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7" xfId="0" applyBorder="1" applyAlignment="1" applyProtection="1">
      <alignment horizontal="right"/>
      <protection locked="0"/>
    </xf>
    <xf numFmtId="0" fontId="0" fillId="0" borderId="63" xfId="0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0" fillId="35" borderId="14" xfId="0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2" fontId="0" fillId="35" borderId="14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 horizontal="right"/>
    </xf>
    <xf numFmtId="0" fontId="0" fillId="35" borderId="47" xfId="0" applyFill="1" applyBorder="1" applyAlignment="1">
      <alignment horizontal="right"/>
    </xf>
    <xf numFmtId="2" fontId="0" fillId="35" borderId="38" xfId="0" applyNumberFormat="1" applyFill="1" applyBorder="1" applyAlignment="1">
      <alignment horizontal="right"/>
    </xf>
    <xf numFmtId="2" fontId="5" fillId="35" borderId="30" xfId="0" applyNumberFormat="1" applyFont="1" applyFill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0" borderId="69" xfId="0" applyNumberFormat="1" applyFill="1" applyBorder="1" applyAlignment="1" applyProtection="1">
      <alignment horizontal="center" vertical="center"/>
      <protection locked="0"/>
    </xf>
    <xf numFmtId="0" fontId="0" fillId="0" borderId="48" xfId="0" applyNumberFormat="1" applyFill="1" applyBorder="1" applyAlignment="1" applyProtection="1">
      <alignment horizontal="center" vertical="center"/>
      <protection locked="0"/>
    </xf>
    <xf numFmtId="0" fontId="0" fillId="0" borderId="70" xfId="0" applyNumberFormat="1" applyFill="1" applyBorder="1" applyAlignment="1" applyProtection="1">
      <alignment horizontal="center" vertical="center"/>
      <protection locked="0"/>
    </xf>
    <xf numFmtId="0" fontId="0" fillId="0" borderId="71" xfId="0" applyNumberFormat="1" applyFill="1" applyBorder="1" applyAlignment="1" applyProtection="1">
      <alignment horizontal="center" vertical="center"/>
      <protection locked="0"/>
    </xf>
    <xf numFmtId="0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ill="1" applyBorder="1" applyAlignment="1" applyProtection="1">
      <alignment horizontal="center" vertical="center"/>
      <protection locked="0"/>
    </xf>
    <xf numFmtId="0" fontId="0" fillId="0" borderId="41" xfId="0" applyNumberFormat="1" applyFill="1" applyBorder="1" applyAlignment="1" applyProtection="1">
      <alignment horizontal="center" vertical="center"/>
      <protection locked="0"/>
    </xf>
    <xf numFmtId="0" fontId="0" fillId="0" borderId="72" xfId="0" applyNumberFormat="1" applyFill="1" applyBorder="1" applyAlignment="1" applyProtection="1">
      <alignment horizontal="center" vertical="center"/>
      <protection locked="0"/>
    </xf>
    <xf numFmtId="0" fontId="0" fillId="33" borderId="7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" fillId="36" borderId="69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36" borderId="71" xfId="0" applyFont="1" applyFill="1" applyBorder="1" applyAlignment="1">
      <alignment horizontal="center"/>
    </xf>
    <xf numFmtId="0" fontId="3" fillId="36" borderId="75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3" fillId="36" borderId="76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59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63" xfId="0" applyFont="1" applyFill="1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6" borderId="78" xfId="0" applyFill="1" applyBorder="1" applyAlignment="1">
      <alignment horizontal="center" vertical="center"/>
    </xf>
    <xf numFmtId="0" fontId="0" fillId="36" borderId="79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0" fontId="3" fillId="36" borderId="81" xfId="0" applyFont="1" applyFill="1" applyBorder="1" applyAlignment="1">
      <alignment horizontal="center" vertical="center"/>
    </xf>
    <xf numFmtId="1" fontId="5" fillId="35" borderId="30" xfId="0" applyNumberFormat="1" applyFont="1" applyFill="1" applyBorder="1" applyAlignment="1">
      <alignment horizontal="right"/>
    </xf>
    <xf numFmtId="0" fontId="0" fillId="33" borderId="2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82" xfId="0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0" fillId="0" borderId="20" xfId="0" applyBorder="1" applyAlignment="1" applyProtection="1">
      <alignment horizontal="right"/>
      <protection hidden="1"/>
    </xf>
    <xf numFmtId="0" fontId="0" fillId="0" borderId="22" xfId="0" applyBorder="1" applyAlignment="1" applyProtection="1">
      <alignment horizontal="right"/>
      <protection hidden="1"/>
    </xf>
    <xf numFmtId="0" fontId="0" fillId="0" borderId="21" xfId="0" applyBorder="1" applyAlignment="1" applyProtection="1">
      <alignment horizontal="right"/>
      <protection hidden="1"/>
    </xf>
    <xf numFmtId="0" fontId="0" fillId="0" borderId="63" xfId="0" applyBorder="1" applyAlignment="1" applyProtection="1">
      <alignment horizontal="right"/>
      <protection hidden="1"/>
    </xf>
    <xf numFmtId="0" fontId="0" fillId="37" borderId="61" xfId="0" applyFill="1" applyBorder="1" applyAlignment="1" applyProtection="1">
      <alignment horizontal="right"/>
      <protection hidden="1"/>
    </xf>
    <xf numFmtId="2" fontId="0" fillId="0" borderId="33" xfId="0" applyNumberFormat="1" applyBorder="1" applyAlignment="1" applyProtection="1">
      <alignment horizontal="right"/>
      <protection hidden="1"/>
    </xf>
    <xf numFmtId="2" fontId="0" fillId="0" borderId="19" xfId="0" applyNumberFormat="1" applyBorder="1" applyAlignment="1" applyProtection="1">
      <alignment horizontal="right"/>
      <protection hidden="1"/>
    </xf>
    <xf numFmtId="2" fontId="0" fillId="0" borderId="36" xfId="0" applyNumberFormat="1" applyBorder="1" applyAlignment="1" applyProtection="1">
      <alignment horizontal="right"/>
      <protection hidden="1"/>
    </xf>
    <xf numFmtId="2" fontId="0" fillId="0" borderId="51" xfId="0" applyNumberFormat="1" applyBorder="1" applyAlignment="1" applyProtection="1">
      <alignment horizontal="right"/>
      <protection hidden="1"/>
    </xf>
    <xf numFmtId="2" fontId="0" fillId="0" borderId="82" xfId="0" applyNumberFormat="1" applyBorder="1" applyAlignment="1" applyProtection="1">
      <alignment horizontal="right"/>
      <protection hidden="1"/>
    </xf>
    <xf numFmtId="0" fontId="0" fillId="0" borderId="65" xfId="0" applyBorder="1" applyAlignment="1" applyProtection="1">
      <alignment horizontal="right"/>
      <protection hidden="1"/>
    </xf>
    <xf numFmtId="2" fontId="0" fillId="0" borderId="84" xfId="0" applyNumberFormat="1" applyBorder="1" applyAlignment="1" applyProtection="1">
      <alignment horizontal="right"/>
      <protection hidden="1"/>
    </xf>
    <xf numFmtId="0" fontId="0" fillId="0" borderId="68" xfId="0" applyBorder="1" applyAlignment="1" applyProtection="1">
      <alignment horizontal="right"/>
      <protection hidden="1"/>
    </xf>
    <xf numFmtId="2" fontId="0" fillId="0" borderId="85" xfId="0" applyNumberFormat="1" applyBorder="1" applyAlignment="1" applyProtection="1">
      <alignment horizontal="right"/>
      <protection hidden="1"/>
    </xf>
    <xf numFmtId="0" fontId="0" fillId="37" borderId="11" xfId="0" applyFill="1" applyBorder="1" applyAlignment="1" applyProtection="1">
      <alignment horizontal="right"/>
      <protection hidden="1"/>
    </xf>
    <xf numFmtId="0" fontId="0" fillId="37" borderId="60" xfId="0" applyFill="1" applyBorder="1" applyAlignment="1" applyProtection="1">
      <alignment horizontal="right"/>
      <protection hidden="1"/>
    </xf>
    <xf numFmtId="0" fontId="0" fillId="37" borderId="67" xfId="0" applyFill="1" applyBorder="1" applyAlignment="1" applyProtection="1">
      <alignment horizontal="right"/>
      <protection hidden="1"/>
    </xf>
    <xf numFmtId="0" fontId="0" fillId="37" borderId="30" xfId="0" applyFill="1" applyBorder="1" applyAlignment="1" applyProtection="1">
      <alignment horizontal="right"/>
      <protection hidden="1"/>
    </xf>
    <xf numFmtId="0" fontId="0" fillId="37" borderId="10" xfId="0" applyFill="1" applyBorder="1" applyAlignment="1" applyProtection="1">
      <alignment horizontal="right"/>
      <protection hidden="1"/>
    </xf>
    <xf numFmtId="2" fontId="0" fillId="37" borderId="38" xfId="0" applyNumberFormat="1" applyFill="1" applyBorder="1" applyAlignment="1" applyProtection="1">
      <alignment horizontal="right"/>
      <protection hidden="1"/>
    </xf>
    <xf numFmtId="2" fontId="5" fillId="37" borderId="30" xfId="0" applyNumberFormat="1" applyFont="1" applyFill="1" applyBorder="1" applyAlignment="1" applyProtection="1">
      <alignment horizontal="right"/>
      <protection hidden="1"/>
    </xf>
    <xf numFmtId="0" fontId="0" fillId="37" borderId="86" xfId="0" applyFill="1" applyBorder="1" applyAlignment="1" applyProtection="1">
      <alignment horizontal="right"/>
      <protection hidden="1"/>
    </xf>
    <xf numFmtId="2" fontId="0" fillId="37" borderId="30" xfId="0" applyNumberFormat="1" applyFill="1" applyBorder="1" applyAlignment="1" applyProtection="1">
      <alignment horizontal="right"/>
      <protection hidden="1"/>
    </xf>
    <xf numFmtId="0" fontId="0" fillId="37" borderId="38" xfId="0" applyFill="1" applyBorder="1" applyAlignment="1" applyProtection="1">
      <alignment horizontal="right"/>
      <protection hidden="1"/>
    </xf>
    <xf numFmtId="0" fontId="0" fillId="33" borderId="21" xfId="0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3" fillId="36" borderId="11" xfId="0" applyFont="1" applyFill="1" applyBorder="1" applyAlignment="1" applyProtection="1">
      <alignment horizontal="center" vertical="center"/>
      <protection hidden="1"/>
    </xf>
    <xf numFmtId="0" fontId="3" fillId="36" borderId="12" xfId="0" applyFont="1" applyFill="1" applyBorder="1" applyAlignment="1" applyProtection="1">
      <alignment horizontal="center" vertical="center"/>
      <protection hidden="1"/>
    </xf>
    <xf numFmtId="0" fontId="3" fillId="36" borderId="1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7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" fillId="33" borderId="83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37" borderId="65" xfId="0" applyFill="1" applyBorder="1" applyAlignment="1" applyProtection="1">
      <alignment horizontal="right"/>
      <protection hidden="1"/>
    </xf>
    <xf numFmtId="0" fontId="0" fillId="37" borderId="66" xfId="0" applyFill="1" applyBorder="1" applyAlignment="1" applyProtection="1">
      <alignment horizontal="right"/>
      <protection hidden="1"/>
    </xf>
    <xf numFmtId="0" fontId="0" fillId="37" borderId="40" xfId="0" applyFill="1" applyBorder="1" applyAlignment="1" applyProtection="1">
      <alignment horizontal="right"/>
      <protection hidden="1"/>
    </xf>
    <xf numFmtId="0" fontId="0" fillId="37" borderId="41" xfId="0" applyFill="1" applyBorder="1" applyAlignment="1" applyProtection="1">
      <alignment horizontal="right"/>
      <protection hidden="1"/>
    </xf>
    <xf numFmtId="0" fontId="0" fillId="37" borderId="87" xfId="0" applyFill="1" applyBorder="1" applyAlignment="1" applyProtection="1">
      <alignment horizontal="right"/>
      <protection hidden="1"/>
    </xf>
    <xf numFmtId="0" fontId="3" fillId="37" borderId="86" xfId="0" applyFont="1" applyFill="1" applyBorder="1" applyAlignment="1" applyProtection="1">
      <alignment horizontal="right"/>
      <protection hidden="1"/>
    </xf>
    <xf numFmtId="0" fontId="1" fillId="0" borderId="0" xfId="0" applyFont="1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0" fillId="0" borderId="49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hidden="1"/>
    </xf>
    <xf numFmtId="0" fontId="0" fillId="0" borderId="50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3" fillId="36" borderId="12" xfId="0" applyFont="1" applyFill="1" applyBorder="1" applyAlignment="1" applyProtection="1">
      <alignment vertical="center"/>
      <protection hidden="1"/>
    </xf>
    <xf numFmtId="0" fontId="3" fillId="36" borderId="11" xfId="0" applyFont="1" applyFill="1" applyBorder="1" applyAlignment="1" applyProtection="1">
      <alignment vertical="center"/>
      <protection hidden="1"/>
    </xf>
    <xf numFmtId="0" fontId="3" fillId="36" borderId="38" xfId="0" applyFont="1" applyFill="1" applyBorder="1" applyAlignment="1" applyProtection="1">
      <alignment vertical="center"/>
      <protection hidden="1"/>
    </xf>
    <xf numFmtId="0" fontId="3" fillId="36" borderId="50" xfId="0" applyFont="1" applyFill="1" applyBorder="1" applyAlignment="1" applyProtection="1">
      <alignment vertical="center"/>
      <protection hidden="1"/>
    </xf>
    <xf numFmtId="0" fontId="0" fillId="0" borderId="71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36" borderId="78" xfId="0" applyFill="1" applyBorder="1" applyAlignment="1">
      <alignment vertical="center"/>
    </xf>
    <xf numFmtId="0" fontId="0" fillId="36" borderId="79" xfId="0" applyFill="1" applyBorder="1" applyAlignment="1">
      <alignment vertical="center"/>
    </xf>
    <xf numFmtId="0" fontId="0" fillId="33" borderId="7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8" borderId="69" xfId="0" applyFill="1" applyBorder="1" applyAlignment="1" applyProtection="1">
      <alignment horizontal="right"/>
      <protection hidden="1" locked="0"/>
    </xf>
    <xf numFmtId="0" fontId="53" fillId="38" borderId="26" xfId="0" applyFont="1" applyFill="1" applyBorder="1" applyAlignment="1" applyProtection="1">
      <alignment horizontal="right"/>
      <protection hidden="1" locked="0"/>
    </xf>
    <xf numFmtId="0" fontId="0" fillId="38" borderId="48" xfId="0" applyFill="1" applyBorder="1" applyAlignment="1" applyProtection="1">
      <alignment horizontal="right"/>
      <protection hidden="1" locked="0"/>
    </xf>
    <xf numFmtId="0" fontId="53" fillId="38" borderId="21" xfId="0" applyFont="1" applyFill="1" applyBorder="1" applyAlignment="1" applyProtection="1">
      <alignment horizontal="right"/>
      <protection hidden="1" locked="0"/>
    </xf>
    <xf numFmtId="0" fontId="0" fillId="38" borderId="89" xfId="0" applyFill="1" applyBorder="1" applyAlignment="1" applyProtection="1">
      <alignment horizontal="right"/>
      <protection hidden="1" locked="0"/>
    </xf>
    <xf numFmtId="0" fontId="53" fillId="38" borderId="20" xfId="0" applyFont="1" applyFill="1" applyBorder="1" applyAlignment="1" applyProtection="1">
      <alignment horizontal="right"/>
      <protection hidden="1" locked="0"/>
    </xf>
    <xf numFmtId="0" fontId="0" fillId="38" borderId="70" xfId="0" applyFill="1" applyBorder="1" applyAlignment="1" applyProtection="1">
      <alignment horizontal="right"/>
      <protection hidden="1" locked="0"/>
    </xf>
    <xf numFmtId="0" fontId="53" fillId="38" borderId="22" xfId="0" applyFont="1" applyFill="1" applyBorder="1" applyAlignment="1" applyProtection="1">
      <alignment horizontal="right"/>
      <protection hidden="1" locked="0"/>
    </xf>
    <xf numFmtId="0" fontId="0" fillId="38" borderId="75" xfId="0" applyFill="1" applyBorder="1" applyAlignment="1" applyProtection="1">
      <alignment horizontal="right"/>
      <protection hidden="1" locked="0"/>
    </xf>
    <xf numFmtId="0" fontId="53" fillId="38" borderId="63" xfId="0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 vertic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hidden="1"/>
    </xf>
    <xf numFmtId="2" fontId="0" fillId="7" borderId="36" xfId="0" applyNumberFormat="1" applyFill="1" applyBorder="1" applyAlignment="1" applyProtection="1">
      <alignment horizontal="right"/>
      <protection hidden="1"/>
    </xf>
    <xf numFmtId="0" fontId="0" fillId="7" borderId="21" xfId="0" applyFill="1" applyBorder="1" applyAlignment="1" applyProtection="1">
      <alignment horizontal="right"/>
      <protection/>
    </xf>
    <xf numFmtId="2" fontId="0" fillId="7" borderId="41" xfId="0" applyNumberFormat="1" applyFill="1" applyBorder="1" applyAlignment="1" applyProtection="1">
      <alignment horizontal="right"/>
      <protection/>
    </xf>
    <xf numFmtId="0" fontId="0" fillId="7" borderId="48" xfId="0" applyFill="1" applyBorder="1" applyAlignment="1" applyProtection="1">
      <alignment horizontal="right"/>
      <protection hidden="1"/>
    </xf>
    <xf numFmtId="2" fontId="0" fillId="7" borderId="21" xfId="0" applyNumberFormat="1" applyFill="1" applyBorder="1" applyAlignment="1" applyProtection="1">
      <alignment horizontal="right"/>
      <protection hidden="1"/>
    </xf>
    <xf numFmtId="2" fontId="5" fillId="7" borderId="21" xfId="0" applyNumberFormat="1" applyFont="1" applyFill="1" applyBorder="1" applyAlignment="1" applyProtection="1">
      <alignment horizontal="right"/>
      <protection/>
    </xf>
    <xf numFmtId="0" fontId="0" fillId="7" borderId="21" xfId="0" applyFill="1" applyBorder="1" applyAlignment="1">
      <alignment horizontal="right"/>
    </xf>
    <xf numFmtId="2" fontId="0" fillId="7" borderId="41" xfId="0" applyNumberFormat="1" applyFill="1" applyBorder="1" applyAlignment="1">
      <alignment horizontal="right"/>
    </xf>
    <xf numFmtId="2" fontId="5" fillId="7" borderId="21" xfId="0" applyNumberFormat="1" applyFont="1" applyFill="1" applyBorder="1" applyAlignment="1">
      <alignment horizontal="right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9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0" fillId="33" borderId="7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" fillId="0" borderId="91" xfId="0" applyFont="1" applyBorder="1" applyAlignment="1" applyProtection="1">
      <alignment horizontal="left" vertical="center"/>
      <protection locked="0"/>
    </xf>
    <xf numFmtId="0" fontId="3" fillId="0" borderId="9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/>
    </xf>
    <xf numFmtId="0" fontId="0" fillId="33" borderId="41" xfId="0" applyFill="1" applyBorder="1" applyAlignment="1">
      <alignment/>
    </xf>
    <xf numFmtId="0" fontId="5" fillId="33" borderId="83" xfId="0" applyFont="1" applyFill="1" applyBorder="1" applyAlignment="1">
      <alignment horizontal="center" vertical="center" textRotation="90" shrinkToFit="1"/>
    </xf>
    <xf numFmtId="0" fontId="5" fillId="33" borderId="77" xfId="0" applyFont="1" applyFill="1" applyBorder="1" applyAlignment="1">
      <alignment horizontal="center" vertical="center" textRotation="90" shrinkToFit="1"/>
    </xf>
    <xf numFmtId="0" fontId="5" fillId="33" borderId="37" xfId="0" applyFont="1" applyFill="1" applyBorder="1" applyAlignment="1">
      <alignment horizontal="center" vertical="center" textRotation="90" shrinkToFit="1"/>
    </xf>
    <xf numFmtId="0" fontId="0" fillId="33" borderId="27" xfId="0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0" fillId="33" borderId="62" xfId="0" applyFill="1" applyBorder="1" applyAlignment="1">
      <alignment horizontal="center" vertical="center" textRotation="90" wrapText="1"/>
    </xf>
    <xf numFmtId="0" fontId="0" fillId="33" borderId="68" xfId="0" applyFill="1" applyBorder="1" applyAlignment="1">
      <alignment horizontal="center" vertical="center" textRotation="90" wrapText="1"/>
    </xf>
    <xf numFmtId="0" fontId="0" fillId="33" borderId="86" xfId="0" applyFill="1" applyBorder="1" applyAlignment="1">
      <alignment horizontal="center" vertical="center" textRotation="90" wrapText="1"/>
    </xf>
    <xf numFmtId="0" fontId="0" fillId="33" borderId="64" xfId="0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6" borderId="93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0" fillId="0" borderId="42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33" borderId="94" xfId="0" applyFont="1" applyFill="1" applyBorder="1" applyAlignment="1">
      <alignment horizontal="center"/>
    </xf>
    <xf numFmtId="0" fontId="3" fillId="36" borderId="95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84" xfId="0" applyFont="1" applyFill="1" applyBorder="1" applyAlignment="1">
      <alignment horizontal="center"/>
    </xf>
    <xf numFmtId="0" fontId="3" fillId="36" borderId="96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51" xfId="0" applyFont="1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3" fillId="33" borderId="6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0" borderId="6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33" borderId="48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33" borderId="60" xfId="0" applyFill="1" applyBorder="1" applyAlignment="1">
      <alignment horizontal="center" wrapText="1"/>
    </xf>
    <xf numFmtId="0" fontId="0" fillId="33" borderId="66" xfId="0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textRotation="90" wrapText="1"/>
    </xf>
    <xf numFmtId="0" fontId="0" fillId="33" borderId="63" xfId="0" applyFill="1" applyBorder="1" applyAlignment="1">
      <alignment horizontal="center" vertical="center" textRotation="90" wrapText="1"/>
    </xf>
    <xf numFmtId="0" fontId="0" fillId="33" borderId="22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3" borderId="54" xfId="0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75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6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33" borderId="6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60" xfId="0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76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33" borderId="27" xfId="0" applyFont="1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textRotation="90" wrapText="1"/>
    </xf>
    <xf numFmtId="0" fontId="0" fillId="33" borderId="88" xfId="0" applyFill="1" applyBorder="1" applyAlignment="1">
      <alignment horizontal="center" vertical="center" textRotation="90" wrapText="1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87" xfId="0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3" fillId="36" borderId="97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3" fillId="36" borderId="98" xfId="0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74" xfId="0" applyNumberFormat="1" applyFont="1" applyFill="1" applyBorder="1" applyAlignment="1">
      <alignment horizontal="center" vertical="center" wrapText="1"/>
    </xf>
    <xf numFmtId="0" fontId="3" fillId="33" borderId="86" xfId="0" applyNumberFormat="1" applyFont="1" applyFill="1" applyBorder="1" applyAlignment="1">
      <alignment horizontal="center" vertical="center" wrapText="1"/>
    </xf>
    <xf numFmtId="0" fontId="3" fillId="33" borderId="88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0" fillId="0" borderId="70" xfId="0" applyNumberFormat="1" applyBorder="1" applyAlignment="1" applyProtection="1">
      <alignment horizontal="center" vertical="center" wrapText="1"/>
      <protection locked="0"/>
    </xf>
    <xf numFmtId="0" fontId="0" fillId="0" borderId="72" xfId="0" applyNumberForma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86" xfId="0" applyNumberFormat="1" applyBorder="1" applyAlignment="1" applyProtection="1">
      <alignment horizontal="center" vertical="center" wrapText="1"/>
      <protection locked="0"/>
    </xf>
    <xf numFmtId="0" fontId="0" fillId="0" borderId="88" xfId="0" applyNumberForma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3" fillId="36" borderId="99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0" fillId="33" borderId="48" xfId="0" applyFont="1" applyFill="1" applyBorder="1" applyAlignment="1">
      <alignment vertical="center" wrapText="1"/>
    </xf>
    <xf numFmtId="0" fontId="0" fillId="33" borderId="41" xfId="0" applyFont="1" applyFill="1" applyBorder="1" applyAlignment="1">
      <alignment vertical="center" wrapText="1"/>
    </xf>
    <xf numFmtId="0" fontId="0" fillId="33" borderId="67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horizontal="center" textRotation="90" wrapText="1"/>
    </xf>
    <xf numFmtId="0" fontId="6" fillId="33" borderId="55" xfId="0" applyFont="1" applyFill="1" applyBorder="1" applyAlignment="1">
      <alignment horizontal="center" textRotation="90" wrapText="1"/>
    </xf>
    <xf numFmtId="0" fontId="6" fillId="33" borderId="34" xfId="0" applyFont="1" applyFill="1" applyBorder="1" applyAlignment="1">
      <alignment horizontal="center" textRotation="90"/>
    </xf>
    <xf numFmtId="0" fontId="6" fillId="33" borderId="56" xfId="0" applyFont="1" applyFill="1" applyBorder="1" applyAlignment="1">
      <alignment horizontal="center" textRotation="90"/>
    </xf>
    <xf numFmtId="0" fontId="6" fillId="33" borderId="17" xfId="0" applyFont="1" applyFill="1" applyBorder="1" applyAlignment="1">
      <alignment horizontal="center" vertical="center" textRotation="90"/>
    </xf>
    <xf numFmtId="0" fontId="6" fillId="33" borderId="85" xfId="0" applyFont="1" applyFill="1" applyBorder="1" applyAlignment="1">
      <alignment horizontal="center" vertical="center" textRotation="90"/>
    </xf>
    <xf numFmtId="0" fontId="6" fillId="33" borderId="59" xfId="0" applyFont="1" applyFill="1" applyBorder="1" applyAlignment="1">
      <alignment horizontal="center" vertical="center" textRotation="90"/>
    </xf>
    <xf numFmtId="0" fontId="6" fillId="33" borderId="34" xfId="0" applyFont="1" applyFill="1" applyBorder="1" applyAlignment="1">
      <alignment horizontal="center" textRotation="90" wrapText="1"/>
    </xf>
    <xf numFmtId="0" fontId="6" fillId="33" borderId="56" xfId="0" applyFont="1" applyFill="1" applyBorder="1" applyAlignment="1">
      <alignment horizontal="center" textRotation="90" wrapText="1"/>
    </xf>
    <xf numFmtId="0" fontId="0" fillId="33" borderId="48" xfId="0" applyFont="1" applyFill="1" applyBorder="1" applyAlignment="1" applyProtection="1">
      <alignment vertical="center"/>
      <protection locked="0"/>
    </xf>
    <xf numFmtId="0" fontId="0" fillId="33" borderId="41" xfId="0" applyFont="1" applyFill="1" applyBorder="1" applyAlignment="1" applyProtection="1">
      <alignment vertical="center"/>
      <protection locked="0"/>
    </xf>
    <xf numFmtId="0" fontId="0" fillId="33" borderId="67" xfId="0" applyFont="1" applyFill="1" applyBorder="1" applyAlignment="1" applyProtection="1">
      <alignment vertical="center"/>
      <protection locked="0"/>
    </xf>
    <xf numFmtId="0" fontId="0" fillId="33" borderId="75" xfId="0" applyFont="1" applyFill="1" applyBorder="1" applyAlignment="1" applyProtection="1">
      <alignment vertical="center"/>
      <protection locked="0"/>
    </xf>
    <xf numFmtId="0" fontId="0" fillId="33" borderId="44" xfId="0" applyFont="1" applyFill="1" applyBorder="1" applyAlignment="1" applyProtection="1">
      <alignment vertical="center"/>
      <protection locked="0"/>
    </xf>
    <xf numFmtId="0" fontId="0" fillId="33" borderId="87" xfId="0" applyFont="1" applyFill="1" applyBorder="1" applyAlignment="1" applyProtection="1">
      <alignment vertical="center"/>
      <protection locked="0"/>
    </xf>
    <xf numFmtId="0" fontId="1" fillId="33" borderId="6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0" fillId="33" borderId="27" xfId="0" applyNumberFormat="1" applyFill="1" applyBorder="1" applyAlignment="1">
      <alignment horizontal="center" vertical="center" wrapText="1"/>
    </xf>
    <xf numFmtId="0" fontId="0" fillId="33" borderId="28" xfId="0" applyNumberFormat="1" applyFill="1" applyBorder="1" applyAlignment="1">
      <alignment horizontal="center" vertical="center" wrapText="1"/>
    </xf>
    <xf numFmtId="0" fontId="0" fillId="33" borderId="74" xfId="0" applyNumberFormat="1" applyFill="1" applyBorder="1" applyAlignment="1">
      <alignment horizontal="center" vertical="center" wrapText="1"/>
    </xf>
    <xf numFmtId="0" fontId="0" fillId="33" borderId="89" xfId="0" applyNumberFormat="1" applyFill="1" applyBorder="1" applyAlignment="1">
      <alignment horizontal="center" vertical="center" wrapText="1"/>
    </xf>
    <xf numFmtId="0" fontId="0" fillId="33" borderId="42" xfId="0" applyNumberFormat="1" applyFill="1" applyBorder="1" applyAlignment="1">
      <alignment horizontal="center" vertical="center" wrapText="1"/>
    </xf>
    <xf numFmtId="0" fontId="0" fillId="33" borderId="32" xfId="0" applyNumberFormat="1" applyFill="1" applyBorder="1" applyAlignment="1">
      <alignment horizontal="center" vertical="center" wrapText="1"/>
    </xf>
    <xf numFmtId="0" fontId="0" fillId="33" borderId="70" xfId="0" applyNumberFormat="1" applyFill="1" applyBorder="1" applyAlignment="1">
      <alignment horizontal="center" vertical="center" wrapText="1"/>
    </xf>
    <xf numFmtId="0" fontId="0" fillId="33" borderId="72" xfId="0" applyNumberFormat="1" applyFill="1" applyBorder="1" applyAlignment="1">
      <alignment horizontal="center" vertical="center" wrapText="1"/>
    </xf>
    <xf numFmtId="0" fontId="0" fillId="33" borderId="18" xfId="0" applyNumberForma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83" xfId="0" applyFill="1" applyBorder="1" applyAlignment="1">
      <alignment horizontal="center" vertical="center" wrapText="1"/>
    </xf>
    <xf numFmtId="0" fontId="0" fillId="33" borderId="77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3" fillId="34" borderId="28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00" xfId="0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/>
    </xf>
    <xf numFmtId="0" fontId="0" fillId="36" borderId="101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3" fillId="36" borderId="22" xfId="0" applyFont="1" applyFill="1" applyBorder="1" applyAlignment="1">
      <alignment vertical="center"/>
    </xf>
    <xf numFmtId="0" fontId="3" fillId="36" borderId="63" xfId="0" applyFont="1" applyFill="1" applyBorder="1" applyAlignment="1">
      <alignment vertical="center"/>
    </xf>
    <xf numFmtId="0" fontId="3" fillId="36" borderId="101" xfId="0" applyFont="1" applyFill="1" applyBorder="1" applyAlignment="1">
      <alignment vertical="center"/>
    </xf>
    <xf numFmtId="0" fontId="0" fillId="33" borderId="47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3" fillId="33" borderId="56" xfId="0" applyFont="1" applyFill="1" applyBorder="1" applyAlignment="1">
      <alignment horizontal="center" vertical="center"/>
    </xf>
    <xf numFmtId="0" fontId="33" fillId="33" borderId="24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36" borderId="103" xfId="0" applyFill="1" applyBorder="1" applyAlignment="1">
      <alignment horizontal="center" vertical="center"/>
    </xf>
    <xf numFmtId="0" fontId="0" fillId="38" borderId="0" xfId="0" applyFill="1" applyBorder="1" applyAlignment="1" applyProtection="1">
      <alignment horizontal="center"/>
      <protection hidden="1" locked="0"/>
    </xf>
    <xf numFmtId="0" fontId="3" fillId="0" borderId="28" xfId="0" applyFont="1" applyFill="1" applyBorder="1" applyAlignment="1">
      <alignment horizontal="center"/>
    </xf>
    <xf numFmtId="0" fontId="0" fillId="0" borderId="28" xfId="0" applyFill="1" applyBorder="1" applyAlignment="1" applyProtection="1">
      <alignment horizontal="right"/>
      <protection hidden="1"/>
    </xf>
    <xf numFmtId="0" fontId="3" fillId="0" borderId="28" xfId="0" applyFont="1" applyFill="1" applyBorder="1" applyAlignment="1" applyProtection="1">
      <alignment horizontal="right"/>
      <protection hidden="1"/>
    </xf>
    <xf numFmtId="0" fontId="0" fillId="0" borderId="28" xfId="0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showZeros="0" tabSelected="1" view="pageBreakPreview" zoomScaleSheetLayoutView="100" workbookViewId="0" topLeftCell="A1">
      <selection activeCell="C1" sqref="C1:O1"/>
    </sheetView>
  </sheetViews>
  <sheetFormatPr defaultColWidth="9.140625" defaultRowHeight="12.75"/>
  <cols>
    <col min="1" max="1" width="8.57421875" style="0" customWidth="1"/>
    <col min="2" max="4" width="6.28125" style="0" customWidth="1"/>
    <col min="5" max="18" width="7.7109375" style="0" customWidth="1"/>
    <col min="19" max="19" width="7.8515625" style="0" customWidth="1"/>
    <col min="20" max="20" width="6.28125" style="0" customWidth="1"/>
    <col min="21" max="21" width="5.7109375" style="0" customWidth="1"/>
    <col min="22" max="22" width="8.28125" style="0" customWidth="1"/>
    <col min="23" max="62" width="5.7109375" style="0" customWidth="1"/>
  </cols>
  <sheetData>
    <row r="1" spans="1:20" ht="15.75" customHeight="1">
      <c r="A1" s="2" t="s">
        <v>19</v>
      </c>
      <c r="B1" s="2"/>
      <c r="C1" s="523" t="s">
        <v>130</v>
      </c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116" t="s">
        <v>124</v>
      </c>
      <c r="Q1" s="116"/>
      <c r="R1" s="116"/>
      <c r="S1" s="116" t="s">
        <v>119</v>
      </c>
      <c r="T1" s="116"/>
    </row>
    <row r="2" spans="1:20" ht="15.75" customHeight="1">
      <c r="A2" s="2" t="s">
        <v>20</v>
      </c>
      <c r="B2" s="2"/>
      <c r="C2" s="335" t="s">
        <v>131</v>
      </c>
      <c r="D2" s="335"/>
      <c r="E2" s="335"/>
      <c r="F2" s="335"/>
      <c r="G2" s="335"/>
      <c r="H2" s="335"/>
      <c r="P2" s="116" t="s">
        <v>117</v>
      </c>
      <c r="Q2" s="116"/>
      <c r="R2" s="116"/>
      <c r="S2" s="116" t="s">
        <v>143</v>
      </c>
      <c r="T2" s="116"/>
    </row>
    <row r="3" spans="1:20" ht="15.75" customHeight="1">
      <c r="A3" s="2" t="s">
        <v>23</v>
      </c>
      <c r="B3" s="2"/>
      <c r="C3" s="335" t="s">
        <v>132</v>
      </c>
      <c r="D3" s="335"/>
      <c r="E3" s="335"/>
      <c r="F3" s="335"/>
      <c r="G3" s="335"/>
      <c r="H3" s="335"/>
      <c r="P3" s="116" t="s">
        <v>118</v>
      </c>
      <c r="Q3" s="116"/>
      <c r="R3" s="116"/>
      <c r="S3" s="116" t="s">
        <v>120</v>
      </c>
      <c r="T3" s="116"/>
    </row>
    <row r="4" spans="1:20" ht="15.75" customHeight="1">
      <c r="A4" s="2" t="s">
        <v>21</v>
      </c>
      <c r="B4" s="2"/>
      <c r="C4" s="336"/>
      <c r="D4" s="336"/>
      <c r="E4" s="336"/>
      <c r="P4" s="116"/>
      <c r="Q4" s="116"/>
      <c r="R4" s="116"/>
      <c r="S4" s="116" t="s">
        <v>121</v>
      </c>
      <c r="T4" s="116"/>
    </row>
    <row r="5" spans="1:20" ht="15.75" customHeight="1">
      <c r="A5" s="2" t="s">
        <v>22</v>
      </c>
      <c r="B5" s="2"/>
      <c r="C5" s="336"/>
      <c r="D5" s="336"/>
      <c r="E5" s="336"/>
      <c r="P5" s="116"/>
      <c r="Q5" s="116"/>
      <c r="R5" s="116"/>
      <c r="S5" s="116" t="s">
        <v>122</v>
      </c>
      <c r="T5" s="116"/>
    </row>
    <row r="6" spans="1:20" ht="4.5" customHeight="1">
      <c r="A6" s="2"/>
      <c r="B6" s="2"/>
      <c r="C6" s="2"/>
      <c r="D6" s="2"/>
      <c r="E6" s="2"/>
      <c r="P6" s="116"/>
      <c r="Q6" s="116"/>
      <c r="R6" s="116"/>
      <c r="S6" s="116" t="s">
        <v>144</v>
      </c>
      <c r="T6" s="116"/>
    </row>
    <row r="7" spans="1:20" ht="15.75">
      <c r="A7" s="31" t="s">
        <v>24</v>
      </c>
      <c r="B7" s="2"/>
      <c r="C7" s="2"/>
      <c r="D7" s="2"/>
      <c r="E7" s="2"/>
      <c r="P7" s="116"/>
      <c r="Q7" s="116"/>
      <c r="R7" s="116"/>
      <c r="S7" s="116" t="s">
        <v>145</v>
      </c>
      <c r="T7" s="116"/>
    </row>
    <row r="8" spans="1:19" ht="24" customHeight="1">
      <c r="A8" s="407" t="s">
        <v>25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</row>
    <row r="9" spans="1:19" ht="15.75">
      <c r="A9" s="83"/>
      <c r="B9" s="83" t="s">
        <v>26</v>
      </c>
      <c r="C9" s="83"/>
      <c r="D9" s="83"/>
      <c r="E9" s="83"/>
      <c r="F9" s="83"/>
      <c r="G9" s="83"/>
      <c r="H9" s="83"/>
      <c r="I9" s="83"/>
      <c r="J9" s="524" t="str">
        <f>C1</f>
        <v>škola</v>
      </c>
      <c r="K9" s="524"/>
      <c r="L9" s="524"/>
      <c r="M9" s="524"/>
      <c r="N9" s="524"/>
      <c r="O9" s="524"/>
      <c r="P9" s="524"/>
      <c r="Q9" s="524"/>
      <c r="R9" s="524"/>
      <c r="S9" s="524"/>
    </row>
    <row r="10" spans="1:19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20" ht="15.75">
      <c r="B11" s="82"/>
      <c r="C11" s="82"/>
      <c r="D11" s="82"/>
      <c r="E11" s="83" t="s">
        <v>115</v>
      </c>
      <c r="F11" s="337" t="s">
        <v>117</v>
      </c>
      <c r="G11" s="337"/>
      <c r="H11" s="337"/>
      <c r="I11" s="326" t="s">
        <v>116</v>
      </c>
      <c r="J11" s="326"/>
      <c r="K11" s="338" t="s">
        <v>122</v>
      </c>
      <c r="L11" s="338"/>
      <c r="M11" s="326" t="s">
        <v>114</v>
      </c>
      <c r="N11" s="326"/>
      <c r="O11" s="82"/>
      <c r="P11" s="82"/>
      <c r="Q11" s="82"/>
      <c r="R11" s="82"/>
      <c r="S11" s="82"/>
      <c r="T11" s="84"/>
    </row>
    <row r="12" spans="1:19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 thickBot="1">
      <c r="A13" s="334" t="s">
        <v>41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83"/>
    </row>
    <row r="14" spans="1:19" ht="13.5" customHeight="1">
      <c r="A14" s="428" t="s">
        <v>27</v>
      </c>
      <c r="B14" s="429"/>
      <c r="C14" s="429"/>
      <c r="D14" s="429"/>
      <c r="E14" s="430"/>
      <c r="F14" s="444" t="s">
        <v>28</v>
      </c>
      <c r="G14" s="445"/>
      <c r="H14" s="445"/>
      <c r="I14" s="445"/>
      <c r="J14" s="445"/>
      <c r="K14" s="445"/>
      <c r="L14" s="445"/>
      <c r="M14" s="445"/>
      <c r="N14" s="445"/>
      <c r="O14" s="446"/>
      <c r="P14" s="510" t="s">
        <v>33</v>
      </c>
      <c r="Q14" s="511"/>
      <c r="R14" s="515" t="s">
        <v>6</v>
      </c>
      <c r="S14" s="129"/>
    </row>
    <row r="15" spans="1:19" ht="12.75" customHeight="1">
      <c r="A15" s="431"/>
      <c r="B15" s="432"/>
      <c r="C15" s="432"/>
      <c r="D15" s="432"/>
      <c r="E15" s="433"/>
      <c r="F15" s="437" t="s">
        <v>29</v>
      </c>
      <c r="G15" s="438"/>
      <c r="H15" s="441" t="s">
        <v>30</v>
      </c>
      <c r="I15" s="442"/>
      <c r="J15" s="442"/>
      <c r="K15" s="442"/>
      <c r="L15" s="442"/>
      <c r="M15" s="443"/>
      <c r="N15" s="422" t="s">
        <v>110</v>
      </c>
      <c r="O15" s="424" t="s">
        <v>109</v>
      </c>
      <c r="P15" s="512"/>
      <c r="Q15" s="513"/>
      <c r="R15" s="516"/>
      <c r="S15" s="129"/>
    </row>
    <row r="16" spans="1:19" ht="13.5" thickBot="1">
      <c r="A16" s="434"/>
      <c r="B16" s="435"/>
      <c r="C16" s="435"/>
      <c r="D16" s="435"/>
      <c r="E16" s="436"/>
      <c r="F16" s="439"/>
      <c r="G16" s="440"/>
      <c r="H16" s="426" t="s">
        <v>31</v>
      </c>
      <c r="I16" s="427"/>
      <c r="J16" s="426" t="s">
        <v>32</v>
      </c>
      <c r="K16" s="427"/>
      <c r="L16" s="426" t="s">
        <v>99</v>
      </c>
      <c r="M16" s="427"/>
      <c r="N16" s="423"/>
      <c r="O16" s="425"/>
      <c r="P16" s="439"/>
      <c r="Q16" s="514"/>
      <c r="R16" s="517"/>
      <c r="S16" s="129"/>
    </row>
    <row r="17" spans="1:19" ht="12.75">
      <c r="A17" s="419" t="s">
        <v>34</v>
      </c>
      <c r="B17" s="420"/>
      <c r="C17" s="420"/>
      <c r="D17" s="420"/>
      <c r="E17" s="421"/>
      <c r="F17" s="379"/>
      <c r="G17" s="322"/>
      <c r="H17" s="321"/>
      <c r="I17" s="322"/>
      <c r="J17" s="321"/>
      <c r="K17" s="322"/>
      <c r="L17" s="321"/>
      <c r="M17" s="322"/>
      <c r="N17" s="86"/>
      <c r="O17" s="87"/>
      <c r="P17" s="415">
        <f>SUM(F17:O17)</f>
        <v>0</v>
      </c>
      <c r="Q17" s="416"/>
      <c r="R17" s="124"/>
      <c r="S17" s="127"/>
    </row>
    <row r="18" spans="1:19" ht="12.75">
      <c r="A18" s="85" t="s">
        <v>35</v>
      </c>
      <c r="B18" s="307"/>
      <c r="C18" s="307"/>
      <c r="D18" s="307"/>
      <c r="E18" s="308"/>
      <c r="F18" s="323"/>
      <c r="G18" s="324"/>
      <c r="H18" s="325"/>
      <c r="I18" s="324"/>
      <c r="J18" s="325"/>
      <c r="K18" s="324"/>
      <c r="L18" s="325"/>
      <c r="M18" s="324"/>
      <c r="N18" s="86"/>
      <c r="O18" s="87"/>
      <c r="P18" s="417">
        <f aca="true" t="shared" si="0" ref="P18:P23">SUM(F18:O18)</f>
        <v>0</v>
      </c>
      <c r="Q18" s="418"/>
      <c r="R18" s="125"/>
      <c r="S18" s="127"/>
    </row>
    <row r="19" spans="1:19" ht="12.75">
      <c r="A19" s="85" t="s">
        <v>35</v>
      </c>
      <c r="B19" s="339"/>
      <c r="C19" s="339"/>
      <c r="D19" s="339"/>
      <c r="E19" s="340"/>
      <c r="F19" s="323"/>
      <c r="G19" s="324"/>
      <c r="H19" s="325"/>
      <c r="I19" s="324"/>
      <c r="J19" s="325"/>
      <c r="K19" s="324"/>
      <c r="L19" s="325"/>
      <c r="M19" s="324"/>
      <c r="N19" s="86"/>
      <c r="O19" s="87"/>
      <c r="P19" s="417">
        <f t="shared" si="0"/>
        <v>0</v>
      </c>
      <c r="Q19" s="418"/>
      <c r="R19" s="125"/>
      <c r="S19" s="127"/>
    </row>
    <row r="20" spans="1:19" ht="12.75">
      <c r="A20" s="85" t="s">
        <v>35</v>
      </c>
      <c r="B20" s="339"/>
      <c r="C20" s="339"/>
      <c r="D20" s="339"/>
      <c r="E20" s="340"/>
      <c r="F20" s="323"/>
      <c r="G20" s="324"/>
      <c r="H20" s="325"/>
      <c r="I20" s="324"/>
      <c r="J20" s="325"/>
      <c r="K20" s="324"/>
      <c r="L20" s="325"/>
      <c r="M20" s="324"/>
      <c r="N20" s="86"/>
      <c r="O20" s="87"/>
      <c r="P20" s="417">
        <f t="shared" si="0"/>
        <v>0</v>
      </c>
      <c r="Q20" s="418"/>
      <c r="R20" s="125"/>
      <c r="S20" s="127"/>
    </row>
    <row r="21" spans="1:19" ht="12.75">
      <c r="A21" s="85" t="s">
        <v>35</v>
      </c>
      <c r="B21" s="339"/>
      <c r="C21" s="339"/>
      <c r="D21" s="339"/>
      <c r="E21" s="340"/>
      <c r="F21" s="323"/>
      <c r="G21" s="324"/>
      <c r="H21" s="325"/>
      <c r="I21" s="324"/>
      <c r="J21" s="325"/>
      <c r="K21" s="324"/>
      <c r="L21" s="325"/>
      <c r="M21" s="324"/>
      <c r="N21" s="86"/>
      <c r="O21" s="87"/>
      <c r="P21" s="417">
        <f t="shared" si="0"/>
        <v>0</v>
      </c>
      <c r="Q21" s="418"/>
      <c r="R21" s="125"/>
      <c r="S21" s="127"/>
    </row>
    <row r="22" spans="1:19" ht="12.75">
      <c r="A22" s="85" t="s">
        <v>35</v>
      </c>
      <c r="B22" s="339"/>
      <c r="C22" s="339"/>
      <c r="D22" s="339"/>
      <c r="E22" s="340"/>
      <c r="F22" s="323"/>
      <c r="G22" s="324"/>
      <c r="H22" s="325"/>
      <c r="I22" s="324"/>
      <c r="J22" s="325"/>
      <c r="K22" s="324"/>
      <c r="L22" s="325"/>
      <c r="M22" s="324"/>
      <c r="N22" s="86"/>
      <c r="O22" s="87"/>
      <c r="P22" s="417">
        <f t="shared" si="0"/>
        <v>0</v>
      </c>
      <c r="Q22" s="418"/>
      <c r="R22" s="125"/>
      <c r="S22" s="127"/>
    </row>
    <row r="23" spans="1:19" ht="13.5" thickBot="1">
      <c r="A23" s="85" t="s">
        <v>35</v>
      </c>
      <c r="B23" s="341"/>
      <c r="C23" s="341"/>
      <c r="D23" s="341"/>
      <c r="E23" s="342"/>
      <c r="F23" s="413"/>
      <c r="G23" s="449"/>
      <c r="H23" s="450"/>
      <c r="I23" s="449"/>
      <c r="J23" s="450"/>
      <c r="K23" s="449"/>
      <c r="L23" s="450"/>
      <c r="M23" s="449"/>
      <c r="N23" s="88"/>
      <c r="O23" s="89"/>
      <c r="P23" s="447">
        <f t="shared" si="0"/>
        <v>0</v>
      </c>
      <c r="Q23" s="448"/>
      <c r="R23" s="125"/>
      <c r="S23" s="127"/>
    </row>
    <row r="24" spans="1:19" ht="13.5" thickBot="1">
      <c r="A24" s="318" t="s">
        <v>5</v>
      </c>
      <c r="B24" s="319"/>
      <c r="C24" s="319"/>
      <c r="D24" s="319"/>
      <c r="E24" s="320"/>
      <c r="F24" s="316">
        <f>SUM(F17:G23)</f>
        <v>0</v>
      </c>
      <c r="G24" s="317"/>
      <c r="H24" s="476">
        <f>SUM(H17:I23)</f>
        <v>0</v>
      </c>
      <c r="I24" s="317"/>
      <c r="J24" s="476">
        <f>SUM(J17:K23)</f>
        <v>0</v>
      </c>
      <c r="K24" s="317"/>
      <c r="L24" s="476">
        <f>SUM(L17:M23)</f>
        <v>0</v>
      </c>
      <c r="M24" s="317"/>
      <c r="N24" s="62">
        <f>SUM(N17:N23)</f>
        <v>0</v>
      </c>
      <c r="O24" s="51">
        <f>SUM(O17:O23)</f>
        <v>0</v>
      </c>
      <c r="P24" s="316">
        <f>SUM(P17:Q23)</f>
        <v>0</v>
      </c>
      <c r="Q24" s="313"/>
      <c r="R24" s="126">
        <f>SUM(R17:R23)</f>
        <v>0</v>
      </c>
      <c r="S24" s="128"/>
    </row>
    <row r="26" spans="1:19" ht="16.5" thickBot="1">
      <c r="A26" s="396" t="s">
        <v>40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</row>
    <row r="27" spans="1:18" ht="13.5" thickBot="1">
      <c r="A27" s="311" t="s">
        <v>36</v>
      </c>
      <c r="B27" s="312"/>
      <c r="C27" s="312"/>
      <c r="D27" s="312"/>
      <c r="E27" s="312"/>
      <c r="F27" s="313"/>
      <c r="G27" s="77" t="s">
        <v>133</v>
      </c>
      <c r="H27" s="78" t="s">
        <v>134</v>
      </c>
      <c r="I27" s="175" t="s">
        <v>135</v>
      </c>
      <c r="J27" s="19" t="s">
        <v>136</v>
      </c>
      <c r="K27" s="177" t="s">
        <v>137</v>
      </c>
      <c r="L27" s="21" t="s">
        <v>138</v>
      </c>
      <c r="M27" s="176" t="s">
        <v>0</v>
      </c>
      <c r="N27" s="78" t="s">
        <v>1</v>
      </c>
      <c r="O27" s="240" t="s">
        <v>139</v>
      </c>
      <c r="P27" s="363" t="s">
        <v>5</v>
      </c>
      <c r="Q27" s="319"/>
      <c r="R27" s="320"/>
    </row>
    <row r="28" spans="1:18" ht="12.75" customHeight="1">
      <c r="A28" s="501" t="s">
        <v>37</v>
      </c>
      <c r="B28" s="502"/>
      <c r="C28" s="502"/>
      <c r="D28" s="503"/>
      <c r="E28" s="69" t="s">
        <v>39</v>
      </c>
      <c r="F28" s="70"/>
      <c r="G28" s="163"/>
      <c r="H28" s="169"/>
      <c r="I28" s="166"/>
      <c r="J28" s="163"/>
      <c r="K28" s="169"/>
      <c r="L28" s="166"/>
      <c r="M28" s="163"/>
      <c r="N28" s="169"/>
      <c r="O28" s="172"/>
      <c r="P28" s="364">
        <f aca="true" t="shared" si="1" ref="P28:P35">SUM(G28:O28)</f>
        <v>0</v>
      </c>
      <c r="Q28" s="365"/>
      <c r="R28" s="366"/>
    </row>
    <row r="29" spans="1:18" ht="12.75">
      <c r="A29" s="504"/>
      <c r="B29" s="505"/>
      <c r="C29" s="505"/>
      <c r="D29" s="506"/>
      <c r="E29" s="71" t="s">
        <v>6</v>
      </c>
      <c r="F29" s="72"/>
      <c r="G29" s="164"/>
      <c r="H29" s="170"/>
      <c r="I29" s="167"/>
      <c r="J29" s="164"/>
      <c r="K29" s="170"/>
      <c r="L29" s="167"/>
      <c r="M29" s="164"/>
      <c r="N29" s="170"/>
      <c r="O29" s="173"/>
      <c r="P29" s="367">
        <f t="shared" si="1"/>
        <v>0</v>
      </c>
      <c r="Q29" s="368"/>
      <c r="R29" s="369"/>
    </row>
    <row r="30" spans="1:18" ht="12.75" customHeight="1">
      <c r="A30" s="507" t="s">
        <v>38</v>
      </c>
      <c r="B30" s="508"/>
      <c r="C30" s="508"/>
      <c r="D30" s="509"/>
      <c r="E30" s="73" t="s">
        <v>39</v>
      </c>
      <c r="F30" s="74"/>
      <c r="G30" s="164"/>
      <c r="H30" s="170"/>
      <c r="I30" s="167"/>
      <c r="J30" s="164"/>
      <c r="K30" s="170"/>
      <c r="L30" s="167"/>
      <c r="M30" s="164"/>
      <c r="N30" s="170"/>
      <c r="O30" s="173"/>
      <c r="P30" s="367">
        <f t="shared" si="1"/>
        <v>0</v>
      </c>
      <c r="Q30" s="368"/>
      <c r="R30" s="369"/>
    </row>
    <row r="31" spans="1:18" ht="12.75">
      <c r="A31" s="504"/>
      <c r="B31" s="505"/>
      <c r="C31" s="505"/>
      <c r="D31" s="506"/>
      <c r="E31" s="71" t="s">
        <v>6</v>
      </c>
      <c r="F31" s="72"/>
      <c r="G31" s="164"/>
      <c r="H31" s="170"/>
      <c r="I31" s="167"/>
      <c r="J31" s="164"/>
      <c r="K31" s="170"/>
      <c r="L31" s="167"/>
      <c r="M31" s="164"/>
      <c r="N31" s="170"/>
      <c r="O31" s="173"/>
      <c r="P31" s="367">
        <f t="shared" si="1"/>
        <v>0</v>
      </c>
      <c r="Q31" s="368"/>
      <c r="R31" s="369"/>
    </row>
    <row r="32" spans="1:18" ht="12.75">
      <c r="A32" s="470"/>
      <c r="B32" s="471"/>
      <c r="C32" s="471"/>
      <c r="D32" s="472"/>
      <c r="E32" s="73" t="s">
        <v>39</v>
      </c>
      <c r="F32" s="74"/>
      <c r="G32" s="164"/>
      <c r="H32" s="170"/>
      <c r="I32" s="167"/>
      <c r="J32" s="164"/>
      <c r="K32" s="170"/>
      <c r="L32" s="167"/>
      <c r="M32" s="164"/>
      <c r="N32" s="170"/>
      <c r="O32" s="173"/>
      <c r="P32" s="367">
        <f t="shared" si="1"/>
        <v>0</v>
      </c>
      <c r="Q32" s="368"/>
      <c r="R32" s="369"/>
    </row>
    <row r="33" spans="1:18" ht="13.5" thickBot="1">
      <c r="A33" s="473"/>
      <c r="B33" s="474"/>
      <c r="C33" s="474"/>
      <c r="D33" s="475"/>
      <c r="E33" s="71" t="s">
        <v>6</v>
      </c>
      <c r="F33" s="72"/>
      <c r="G33" s="165"/>
      <c r="H33" s="171"/>
      <c r="I33" s="168"/>
      <c r="J33" s="165"/>
      <c r="K33" s="171"/>
      <c r="L33" s="168"/>
      <c r="M33" s="165"/>
      <c r="N33" s="171"/>
      <c r="O33" s="174"/>
      <c r="P33" s="357">
        <f t="shared" si="1"/>
        <v>0</v>
      </c>
      <c r="Q33" s="358"/>
      <c r="R33" s="359"/>
    </row>
    <row r="34" spans="1:18" ht="12.75">
      <c r="A34" s="464" t="s">
        <v>5</v>
      </c>
      <c r="B34" s="465"/>
      <c r="C34" s="465"/>
      <c r="D34" s="466"/>
      <c r="E34" s="69" t="s">
        <v>39</v>
      </c>
      <c r="F34" s="70"/>
      <c r="G34" s="178">
        <f aca="true" t="shared" si="2" ref="G34:O34">SUM(G28,G30,G32)</f>
        <v>0</v>
      </c>
      <c r="H34" s="179">
        <f t="shared" si="2"/>
        <v>0</v>
      </c>
      <c r="I34" s="180">
        <f t="shared" si="2"/>
        <v>0</v>
      </c>
      <c r="J34" s="178">
        <f t="shared" si="2"/>
        <v>0</v>
      </c>
      <c r="K34" s="179">
        <f t="shared" si="2"/>
        <v>0</v>
      </c>
      <c r="L34" s="180">
        <f t="shared" si="2"/>
        <v>0</v>
      </c>
      <c r="M34" s="178">
        <f t="shared" si="2"/>
        <v>0</v>
      </c>
      <c r="N34" s="179">
        <f t="shared" si="2"/>
        <v>0</v>
      </c>
      <c r="O34" s="180">
        <f t="shared" si="2"/>
        <v>0</v>
      </c>
      <c r="P34" s="477">
        <f t="shared" si="1"/>
        <v>0</v>
      </c>
      <c r="Q34" s="478"/>
      <c r="R34" s="479"/>
    </row>
    <row r="35" spans="1:18" ht="13.5" thickBot="1">
      <c r="A35" s="467"/>
      <c r="B35" s="468"/>
      <c r="C35" s="468"/>
      <c r="D35" s="469"/>
      <c r="E35" s="75" t="s">
        <v>6</v>
      </c>
      <c r="F35" s="76"/>
      <c r="G35" s="181">
        <f>SUM(G29,G31,G33)</f>
        <v>0</v>
      </c>
      <c r="H35" s="182">
        <f aca="true" t="shared" si="3" ref="H35:O35">SUM(H29,H31,H33)</f>
        <v>0</v>
      </c>
      <c r="I35" s="183">
        <f t="shared" si="3"/>
        <v>0</v>
      </c>
      <c r="J35" s="181">
        <f t="shared" si="3"/>
        <v>0</v>
      </c>
      <c r="K35" s="182">
        <f t="shared" si="3"/>
        <v>0</v>
      </c>
      <c r="L35" s="183">
        <f t="shared" si="3"/>
        <v>0</v>
      </c>
      <c r="M35" s="181">
        <f t="shared" si="3"/>
        <v>0</v>
      </c>
      <c r="N35" s="182">
        <f t="shared" si="3"/>
        <v>0</v>
      </c>
      <c r="O35" s="183">
        <f t="shared" si="3"/>
        <v>0</v>
      </c>
      <c r="P35" s="461">
        <f t="shared" si="1"/>
        <v>0</v>
      </c>
      <c r="Q35" s="462"/>
      <c r="R35" s="463"/>
    </row>
    <row r="36" spans="1:20" s="131" customFormat="1" ht="12.75">
      <c r="A36" s="518" t="s">
        <v>146</v>
      </c>
      <c r="B36" s="518"/>
      <c r="C36" s="518"/>
      <c r="D36" s="518"/>
      <c r="E36" s="518"/>
      <c r="F36" s="518"/>
      <c r="G36" s="520"/>
      <c r="H36" s="520"/>
      <c r="I36" s="520"/>
      <c r="J36" s="520"/>
      <c r="K36" s="520"/>
      <c r="L36" s="520"/>
      <c r="M36" s="520"/>
      <c r="N36" s="520"/>
      <c r="O36" s="520"/>
      <c r="P36" s="130"/>
      <c r="Q36" s="130"/>
      <c r="R36" s="130"/>
      <c r="S36" s="130"/>
      <c r="T36" s="130"/>
    </row>
    <row r="37" spans="1:20" s="131" customFormat="1" ht="12.75">
      <c r="A37" s="519"/>
      <c r="B37" s="519"/>
      <c r="C37" s="519"/>
      <c r="D37" s="519"/>
      <c r="E37" s="519"/>
      <c r="F37" s="519"/>
      <c r="G37" s="521"/>
      <c r="H37" s="521"/>
      <c r="I37" s="521"/>
      <c r="J37" s="521"/>
      <c r="K37" s="521"/>
      <c r="L37" s="521"/>
      <c r="M37" s="521"/>
      <c r="N37" s="521"/>
      <c r="O37" s="521"/>
      <c r="P37" s="130"/>
      <c r="Q37" s="130"/>
      <c r="R37" s="130"/>
      <c r="S37" s="130"/>
      <c r="T37" s="130"/>
    </row>
    <row r="38" spans="1:20" s="131" customFormat="1" ht="12.75">
      <c r="A38" s="519"/>
      <c r="B38" s="519"/>
      <c r="C38" s="519"/>
      <c r="D38" s="519"/>
      <c r="E38" s="519"/>
      <c r="F38" s="519"/>
      <c r="G38" s="521"/>
      <c r="H38" s="521"/>
      <c r="I38" s="521"/>
      <c r="J38" s="521"/>
      <c r="K38" s="521"/>
      <c r="L38" s="521"/>
      <c r="M38" s="521"/>
      <c r="N38" s="521"/>
      <c r="O38" s="521"/>
      <c r="P38" s="130"/>
      <c r="Q38" s="130"/>
      <c r="R38" s="130"/>
      <c r="S38" s="130"/>
      <c r="T38" s="130"/>
    </row>
    <row r="39" spans="1:19" ht="16.5" thickBot="1">
      <c r="A39" s="334" t="s">
        <v>48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83"/>
      <c r="Q39" s="83"/>
      <c r="R39" s="83"/>
      <c r="S39" s="83"/>
    </row>
    <row r="40" spans="1:15" ht="13.5" thickBot="1">
      <c r="A40" s="309" t="s">
        <v>36</v>
      </c>
      <c r="B40" s="310"/>
      <c r="C40" s="310"/>
      <c r="D40" s="310"/>
      <c r="E40" s="310"/>
      <c r="F40" s="19" t="s">
        <v>133</v>
      </c>
      <c r="G40" s="20" t="s">
        <v>134</v>
      </c>
      <c r="H40" s="20" t="s">
        <v>135</v>
      </c>
      <c r="I40" s="20" t="s">
        <v>136</v>
      </c>
      <c r="J40" s="20" t="s">
        <v>137</v>
      </c>
      <c r="K40" s="20" t="s">
        <v>138</v>
      </c>
      <c r="L40" s="20" t="s">
        <v>0</v>
      </c>
      <c r="M40" s="22" t="s">
        <v>1</v>
      </c>
      <c r="N40" s="241" t="s">
        <v>139</v>
      </c>
      <c r="O40" s="242" t="s">
        <v>5</v>
      </c>
    </row>
    <row r="41" spans="1:15" ht="12.75" customHeight="1">
      <c r="A41" s="348" t="s">
        <v>42</v>
      </c>
      <c r="B41" s="349"/>
      <c r="C41" s="345" t="s">
        <v>43</v>
      </c>
      <c r="D41" s="419" t="s">
        <v>45</v>
      </c>
      <c r="E41" s="420"/>
      <c r="F41" s="96"/>
      <c r="G41" s="97"/>
      <c r="H41" s="94"/>
      <c r="I41" s="94"/>
      <c r="J41" s="107"/>
      <c r="K41" s="96"/>
      <c r="L41" s="94"/>
      <c r="M41" s="94"/>
      <c r="N41" s="95"/>
      <c r="O41" s="243">
        <f>SUM(F41:N41)</f>
        <v>0</v>
      </c>
    </row>
    <row r="42" spans="1:15" ht="12.75">
      <c r="A42" s="350"/>
      <c r="B42" s="351"/>
      <c r="C42" s="346"/>
      <c r="D42" s="343" t="s">
        <v>46</v>
      </c>
      <c r="E42" s="344"/>
      <c r="F42" s="92"/>
      <c r="G42" s="98"/>
      <c r="H42" s="86"/>
      <c r="I42" s="86"/>
      <c r="J42" s="87"/>
      <c r="K42" s="92"/>
      <c r="L42" s="86"/>
      <c r="M42" s="86"/>
      <c r="N42" s="93"/>
      <c r="O42" s="244">
        <f>SUM(F42:N42)</f>
        <v>0</v>
      </c>
    </row>
    <row r="43" spans="1:15" ht="12.75">
      <c r="A43" s="350"/>
      <c r="B43" s="351"/>
      <c r="C43" s="346"/>
      <c r="D43" s="343" t="s">
        <v>47</v>
      </c>
      <c r="E43" s="344"/>
      <c r="F43" s="92"/>
      <c r="G43" s="98"/>
      <c r="H43" s="86"/>
      <c r="I43" s="86"/>
      <c r="J43" s="87"/>
      <c r="K43" s="92"/>
      <c r="L43" s="86"/>
      <c r="M43" s="86"/>
      <c r="N43" s="93"/>
      <c r="O43" s="244">
        <f>SUM(F43:N43)</f>
        <v>0</v>
      </c>
    </row>
    <row r="44" spans="1:15" ht="12.75">
      <c r="A44" s="350"/>
      <c r="B44" s="351"/>
      <c r="C44" s="346"/>
      <c r="D44" s="343"/>
      <c r="E44" s="344"/>
      <c r="F44" s="92"/>
      <c r="G44" s="98"/>
      <c r="H44" s="86"/>
      <c r="I44" s="86"/>
      <c r="J44" s="87"/>
      <c r="K44" s="92"/>
      <c r="L44" s="86"/>
      <c r="M44" s="86"/>
      <c r="N44" s="93"/>
      <c r="O44" s="244"/>
    </row>
    <row r="45" spans="1:15" ht="13.5" thickBot="1">
      <c r="A45" s="350"/>
      <c r="B45" s="351"/>
      <c r="C45" s="346"/>
      <c r="D45" s="343"/>
      <c r="E45" s="344"/>
      <c r="F45" s="92"/>
      <c r="G45" s="98"/>
      <c r="H45" s="86"/>
      <c r="I45" s="86"/>
      <c r="J45" s="87"/>
      <c r="K45" s="92"/>
      <c r="L45" s="86"/>
      <c r="M45" s="86"/>
      <c r="N45" s="93"/>
      <c r="O45" s="244"/>
    </row>
    <row r="46" spans="1:15" ht="13.5" thickBot="1">
      <c r="A46" s="350"/>
      <c r="B46" s="351"/>
      <c r="C46" s="347"/>
      <c r="D46" s="314" t="s">
        <v>5</v>
      </c>
      <c r="E46" s="315"/>
      <c r="F46" s="157">
        <f aca="true" t="shared" si="4" ref="F46:O46">SUM(F41:F43)</f>
        <v>0</v>
      </c>
      <c r="G46" s="205">
        <f t="shared" si="4"/>
        <v>0</v>
      </c>
      <c r="H46" s="158">
        <f t="shared" si="4"/>
        <v>0</v>
      </c>
      <c r="I46" s="158">
        <f t="shared" si="4"/>
        <v>0</v>
      </c>
      <c r="J46" s="156">
        <f t="shared" si="4"/>
        <v>0</v>
      </c>
      <c r="K46" s="207">
        <f t="shared" si="4"/>
        <v>0</v>
      </c>
      <c r="L46" s="158">
        <f t="shared" si="4"/>
        <v>0</v>
      </c>
      <c r="M46" s="158">
        <f t="shared" si="4"/>
        <v>0</v>
      </c>
      <c r="N46" s="208">
        <f t="shared" si="4"/>
        <v>0</v>
      </c>
      <c r="O46" s="245">
        <f t="shared" si="4"/>
        <v>0</v>
      </c>
    </row>
    <row r="47" spans="1:15" ht="13.5" thickBot="1">
      <c r="A47" s="350"/>
      <c r="B47" s="351"/>
      <c r="C47" s="309" t="s">
        <v>44</v>
      </c>
      <c r="D47" s="310"/>
      <c r="E47" s="333"/>
      <c r="F47" s="102"/>
      <c r="G47" s="103"/>
      <c r="H47" s="104"/>
      <c r="I47" s="104"/>
      <c r="J47" s="206"/>
      <c r="K47" s="121"/>
      <c r="L47" s="123"/>
      <c r="M47" s="123"/>
      <c r="N47" s="110"/>
      <c r="O47" s="246">
        <f>SUM(F47:N47)</f>
        <v>0</v>
      </c>
    </row>
    <row r="48" spans="1:15" ht="13.5" thickBot="1">
      <c r="A48" s="352"/>
      <c r="B48" s="353"/>
      <c r="C48" s="318" t="s">
        <v>5</v>
      </c>
      <c r="D48" s="319"/>
      <c r="E48" s="320"/>
      <c r="F48" s="159">
        <f>SUM(F46+F47)</f>
        <v>0</v>
      </c>
      <c r="G48" s="160">
        <f aca="true" t="shared" si="5" ref="G48:O48">SUM(G46+G47)</f>
        <v>0</v>
      </c>
      <c r="H48" s="160">
        <f>SUM(H46+H47)</f>
        <v>0</v>
      </c>
      <c r="I48" s="160">
        <f t="shared" si="5"/>
        <v>0</v>
      </c>
      <c r="J48" s="161">
        <f t="shared" si="5"/>
        <v>0</v>
      </c>
      <c r="K48" s="159">
        <f t="shared" si="5"/>
        <v>0</v>
      </c>
      <c r="L48" s="160">
        <f t="shared" si="5"/>
        <v>0</v>
      </c>
      <c r="M48" s="161">
        <f t="shared" si="5"/>
        <v>0</v>
      </c>
      <c r="N48" s="162">
        <f>SUM(N46+N47)</f>
        <v>0</v>
      </c>
      <c r="O48" s="247">
        <f t="shared" si="5"/>
        <v>0</v>
      </c>
    </row>
    <row r="50" spans="1:19" ht="16.5" thickBot="1">
      <c r="A50" s="334" t="s">
        <v>49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255"/>
      <c r="Q50" s="255"/>
      <c r="R50" s="255"/>
      <c r="S50" s="255"/>
    </row>
    <row r="51" spans="1:19" ht="13.5" thickBot="1">
      <c r="A51" s="309" t="s">
        <v>36</v>
      </c>
      <c r="B51" s="310"/>
      <c r="C51" s="310"/>
      <c r="D51" s="310"/>
      <c r="E51" s="333"/>
      <c r="F51" s="19" t="s">
        <v>133</v>
      </c>
      <c r="G51" s="20" t="s">
        <v>134</v>
      </c>
      <c r="H51" s="20" t="s">
        <v>135</v>
      </c>
      <c r="I51" s="20" t="s">
        <v>136</v>
      </c>
      <c r="J51" s="20" t="s">
        <v>137</v>
      </c>
      <c r="K51" s="20" t="s">
        <v>138</v>
      </c>
      <c r="L51" s="20" t="s">
        <v>0</v>
      </c>
      <c r="M51" s="22" t="s">
        <v>1</v>
      </c>
      <c r="N51" s="241" t="s">
        <v>139</v>
      </c>
      <c r="O51" s="242" t="s">
        <v>5</v>
      </c>
      <c r="P51" s="248"/>
      <c r="Q51" s="13"/>
      <c r="R51" s="13"/>
      <c r="S51" s="13"/>
    </row>
    <row r="52" spans="1:15" ht="12.75">
      <c r="A52" s="451" t="s">
        <v>50</v>
      </c>
      <c r="B52" s="452"/>
      <c r="C52" s="458"/>
      <c r="D52" s="459"/>
      <c r="E52" s="460"/>
      <c r="F52" s="96"/>
      <c r="G52" s="97"/>
      <c r="H52" s="94"/>
      <c r="I52" s="94"/>
      <c r="J52" s="107"/>
      <c r="K52" s="96"/>
      <c r="L52" s="94"/>
      <c r="M52" s="107"/>
      <c r="N52" s="107"/>
      <c r="O52" s="79">
        <f>SUM(F52:N52)</f>
        <v>0</v>
      </c>
    </row>
    <row r="53" spans="1:15" ht="12.75">
      <c r="A53" s="350"/>
      <c r="B53" s="453"/>
      <c r="C53" s="393"/>
      <c r="D53" s="394"/>
      <c r="E53" s="395"/>
      <c r="F53" s="92"/>
      <c r="G53" s="98"/>
      <c r="H53" s="86"/>
      <c r="I53" s="86"/>
      <c r="J53" s="87"/>
      <c r="K53" s="92"/>
      <c r="L53" s="86"/>
      <c r="M53" s="87"/>
      <c r="N53" s="87"/>
      <c r="O53" s="119">
        <f aca="true" t="shared" si="6" ref="O53:O59">SUM(F53:N53)</f>
        <v>0</v>
      </c>
    </row>
    <row r="54" spans="1:15" ht="12.75">
      <c r="A54" s="350"/>
      <c r="B54" s="453"/>
      <c r="C54" s="393"/>
      <c r="D54" s="394"/>
      <c r="E54" s="395"/>
      <c r="F54" s="92"/>
      <c r="G54" s="98"/>
      <c r="H54" s="86"/>
      <c r="I54" s="86"/>
      <c r="J54" s="87"/>
      <c r="K54" s="92"/>
      <c r="L54" s="86"/>
      <c r="M54" s="87"/>
      <c r="N54" s="87"/>
      <c r="O54" s="119">
        <f t="shared" si="6"/>
        <v>0</v>
      </c>
    </row>
    <row r="55" spans="1:15" ht="12.75">
      <c r="A55" s="350"/>
      <c r="B55" s="453"/>
      <c r="C55" s="393"/>
      <c r="D55" s="394"/>
      <c r="E55" s="395"/>
      <c r="F55" s="92"/>
      <c r="G55" s="98"/>
      <c r="H55" s="86"/>
      <c r="I55" s="86"/>
      <c r="J55" s="87"/>
      <c r="K55" s="92"/>
      <c r="L55" s="86"/>
      <c r="M55" s="87"/>
      <c r="N55" s="87"/>
      <c r="O55" s="119">
        <f t="shared" si="6"/>
        <v>0</v>
      </c>
    </row>
    <row r="56" spans="1:15" ht="12.75">
      <c r="A56" s="350"/>
      <c r="B56" s="453"/>
      <c r="C56" s="393"/>
      <c r="D56" s="394"/>
      <c r="E56" s="395"/>
      <c r="F56" s="92"/>
      <c r="G56" s="98"/>
      <c r="H56" s="86"/>
      <c r="I56" s="86"/>
      <c r="J56" s="87"/>
      <c r="K56" s="92"/>
      <c r="L56" s="86"/>
      <c r="M56" s="87"/>
      <c r="N56" s="87"/>
      <c r="O56" s="119">
        <f t="shared" si="6"/>
        <v>0</v>
      </c>
    </row>
    <row r="57" spans="1:15" ht="12.75">
      <c r="A57" s="350"/>
      <c r="B57" s="453"/>
      <c r="C57" s="393"/>
      <c r="D57" s="394"/>
      <c r="E57" s="395"/>
      <c r="F57" s="92"/>
      <c r="G57" s="98"/>
      <c r="H57" s="86"/>
      <c r="I57" s="86"/>
      <c r="J57" s="87"/>
      <c r="K57" s="92"/>
      <c r="L57" s="86"/>
      <c r="M57" s="87"/>
      <c r="N57" s="87"/>
      <c r="O57" s="119">
        <f t="shared" si="6"/>
        <v>0</v>
      </c>
    </row>
    <row r="58" spans="1:15" ht="12.75">
      <c r="A58" s="350"/>
      <c r="B58" s="453"/>
      <c r="C58" s="393"/>
      <c r="D58" s="394"/>
      <c r="E58" s="395"/>
      <c r="F58" s="92"/>
      <c r="G58" s="98"/>
      <c r="H58" s="86"/>
      <c r="I58" s="86"/>
      <c r="J58" s="87"/>
      <c r="K58" s="92"/>
      <c r="L58" s="86"/>
      <c r="M58" s="87"/>
      <c r="N58" s="87"/>
      <c r="O58" s="119">
        <f t="shared" si="6"/>
        <v>0</v>
      </c>
    </row>
    <row r="59" spans="1:15" ht="13.5" thickBot="1">
      <c r="A59" s="350"/>
      <c r="B59" s="453"/>
      <c r="C59" s="455"/>
      <c r="D59" s="456"/>
      <c r="E59" s="457"/>
      <c r="F59" s="99"/>
      <c r="G59" s="100"/>
      <c r="H59" s="101"/>
      <c r="I59" s="101"/>
      <c r="J59" s="108"/>
      <c r="K59" s="99"/>
      <c r="L59" s="101"/>
      <c r="M59" s="108"/>
      <c r="N59" s="89"/>
      <c r="O59" s="120">
        <f t="shared" si="6"/>
        <v>0</v>
      </c>
    </row>
    <row r="60" spans="1:15" ht="13.5" thickBot="1">
      <c r="A60" s="352"/>
      <c r="B60" s="454"/>
      <c r="C60" s="354" t="s">
        <v>5</v>
      </c>
      <c r="D60" s="355"/>
      <c r="E60" s="356"/>
      <c r="F60" s="184">
        <f>SUM(F52:F59)</f>
        <v>0</v>
      </c>
      <c r="G60" s="185">
        <f aca="true" t="shared" si="7" ref="G60:O60">SUM(G52:G59)</f>
        <v>0</v>
      </c>
      <c r="H60" s="185">
        <f t="shared" si="7"/>
        <v>0</v>
      </c>
      <c r="I60" s="185">
        <f t="shared" si="7"/>
        <v>0</v>
      </c>
      <c r="J60" s="186">
        <f t="shared" si="7"/>
        <v>0</v>
      </c>
      <c r="K60" s="184">
        <f t="shared" si="7"/>
        <v>0</v>
      </c>
      <c r="L60" s="185">
        <f t="shared" si="7"/>
        <v>0</v>
      </c>
      <c r="M60" s="186">
        <f t="shared" si="7"/>
        <v>0</v>
      </c>
      <c r="N60" s="186">
        <f t="shared" si="7"/>
        <v>0</v>
      </c>
      <c r="O60" s="187">
        <f t="shared" si="7"/>
        <v>0</v>
      </c>
    </row>
    <row r="61" spans="1:19" ht="12.75">
      <c r="A61" s="11"/>
      <c r="B61" s="11"/>
      <c r="C61" s="14"/>
      <c r="D61" s="12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2"/>
      <c r="S61" s="12"/>
    </row>
    <row r="62" spans="1:19" ht="16.5" thickBot="1">
      <c r="A62" s="334" t="s">
        <v>82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255"/>
      <c r="Q62" s="255"/>
      <c r="R62" s="255"/>
      <c r="S62" s="255"/>
    </row>
    <row r="63" spans="1:15" ht="13.5" thickBot="1">
      <c r="A63" s="309" t="s">
        <v>36</v>
      </c>
      <c r="B63" s="310"/>
      <c r="C63" s="310"/>
      <c r="D63" s="310"/>
      <c r="E63" s="333"/>
      <c r="F63" s="19" t="s">
        <v>133</v>
      </c>
      <c r="G63" s="20" t="s">
        <v>134</v>
      </c>
      <c r="H63" s="20" t="s">
        <v>135</v>
      </c>
      <c r="I63" s="20" t="s">
        <v>136</v>
      </c>
      <c r="J63" s="20" t="s">
        <v>137</v>
      </c>
      <c r="K63" s="20" t="s">
        <v>138</v>
      </c>
      <c r="L63" s="20" t="s">
        <v>0</v>
      </c>
      <c r="M63" s="22" t="s">
        <v>1</v>
      </c>
      <c r="N63" s="241" t="s">
        <v>139</v>
      </c>
      <c r="O63" s="242" t="s">
        <v>5</v>
      </c>
    </row>
    <row r="64" spans="1:15" ht="12.75">
      <c r="A64" s="376" t="s">
        <v>97</v>
      </c>
      <c r="B64" s="377"/>
      <c r="C64" s="377"/>
      <c r="D64" s="377"/>
      <c r="E64" s="378"/>
      <c r="F64" s="91"/>
      <c r="G64" s="105"/>
      <c r="H64" s="90"/>
      <c r="I64" s="90"/>
      <c r="J64" s="106"/>
      <c r="K64" s="96"/>
      <c r="L64" s="106"/>
      <c r="M64" s="107"/>
      <c r="N64" s="95"/>
      <c r="O64" s="79">
        <f>SUM(F64:N64)</f>
        <v>0</v>
      </c>
    </row>
    <row r="65" spans="1:15" ht="13.5" thickBot="1">
      <c r="A65" s="330" t="s">
        <v>96</v>
      </c>
      <c r="B65" s="331"/>
      <c r="C65" s="331"/>
      <c r="D65" s="331"/>
      <c r="E65" s="332"/>
      <c r="F65" s="99"/>
      <c r="G65" s="100"/>
      <c r="H65" s="101"/>
      <c r="I65" s="101"/>
      <c r="J65" s="108"/>
      <c r="K65" s="121"/>
      <c r="L65" s="109"/>
      <c r="M65" s="109"/>
      <c r="N65" s="110"/>
      <c r="O65" s="63">
        <f>SUM(F65:N65)</f>
        <v>0</v>
      </c>
    </row>
    <row r="66" spans="1:19" ht="12.75">
      <c r="A66" s="11"/>
      <c r="B66" s="11"/>
      <c r="C66" s="14"/>
      <c r="D66" s="12"/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2"/>
      <c r="S66" s="12"/>
    </row>
    <row r="67" spans="1:19" ht="16.5" thickBot="1">
      <c r="A67" s="334" t="s">
        <v>83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255"/>
      <c r="Q67" s="255"/>
      <c r="R67" s="255"/>
      <c r="S67" s="255"/>
    </row>
    <row r="68" spans="1:16" ht="13.5" thickBot="1">
      <c r="A68" s="309" t="s">
        <v>36</v>
      </c>
      <c r="B68" s="310"/>
      <c r="C68" s="310"/>
      <c r="D68" s="310"/>
      <c r="E68" s="333"/>
      <c r="F68" s="19" t="s">
        <v>133</v>
      </c>
      <c r="G68" s="20" t="s">
        <v>134</v>
      </c>
      <c r="H68" s="20" t="s">
        <v>135</v>
      </c>
      <c r="I68" s="20" t="s">
        <v>136</v>
      </c>
      <c r="J68" s="20" t="s">
        <v>137</v>
      </c>
      <c r="K68" s="20" t="s">
        <v>138</v>
      </c>
      <c r="L68" s="20" t="s">
        <v>0</v>
      </c>
      <c r="M68" s="22" t="s">
        <v>1</v>
      </c>
      <c r="N68" s="241" t="s">
        <v>139</v>
      </c>
      <c r="O68" s="242" t="s">
        <v>5</v>
      </c>
      <c r="P68" s="35"/>
    </row>
    <row r="69" spans="1:16" ht="12.75">
      <c r="A69" s="376" t="s">
        <v>97</v>
      </c>
      <c r="B69" s="377"/>
      <c r="C69" s="377"/>
      <c r="D69" s="377"/>
      <c r="E69" s="378"/>
      <c r="F69" s="91"/>
      <c r="G69" s="105"/>
      <c r="H69" s="90"/>
      <c r="I69" s="90"/>
      <c r="J69" s="106"/>
      <c r="K69" s="96"/>
      <c r="L69" s="106"/>
      <c r="M69" s="94"/>
      <c r="N69" s="111"/>
      <c r="O69" s="209">
        <f>SUM(F69:N69)</f>
        <v>0</v>
      </c>
      <c r="P69" s="15"/>
    </row>
    <row r="70" spans="1:16" ht="13.5" thickBot="1">
      <c r="A70" s="330" t="s">
        <v>96</v>
      </c>
      <c r="B70" s="331"/>
      <c r="C70" s="331"/>
      <c r="D70" s="331"/>
      <c r="E70" s="332"/>
      <c r="F70" s="99"/>
      <c r="G70" s="100"/>
      <c r="H70" s="101"/>
      <c r="I70" s="101"/>
      <c r="J70" s="108"/>
      <c r="K70" s="121"/>
      <c r="L70" s="109"/>
      <c r="M70" s="123"/>
      <c r="N70" s="122"/>
      <c r="O70" s="155">
        <f>SUM(F70:N70)</f>
        <v>0</v>
      </c>
      <c r="P70" s="15"/>
    </row>
    <row r="71" spans="1:19" ht="12.75">
      <c r="A71" s="14"/>
      <c r="B71" s="15"/>
      <c r="C71" s="15"/>
      <c r="D71" s="15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2"/>
      <c r="S71" s="12"/>
    </row>
    <row r="72" spans="1:19" ht="16.5" thickBot="1">
      <c r="A72" s="396" t="s">
        <v>84</v>
      </c>
      <c r="B72" s="396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83"/>
      <c r="Q72" s="83"/>
      <c r="R72" s="83"/>
      <c r="S72" s="83"/>
    </row>
    <row r="73" spans="1:19" ht="16.5" customHeight="1">
      <c r="A73" s="376" t="s">
        <v>95</v>
      </c>
      <c r="B73" s="377"/>
      <c r="C73" s="377"/>
      <c r="D73" s="377"/>
      <c r="E73" s="377"/>
      <c r="F73" s="378"/>
      <c r="G73" s="379"/>
      <c r="H73" s="380"/>
      <c r="I73" s="3"/>
      <c r="J73" s="3"/>
      <c r="K73" s="3"/>
      <c r="L73" s="3"/>
      <c r="M73" s="3"/>
      <c r="N73" s="3"/>
      <c r="O73" s="3"/>
      <c r="P73" s="3"/>
      <c r="Q73" s="3"/>
      <c r="R73" s="408"/>
      <c r="S73" s="408"/>
    </row>
    <row r="74" spans="1:19" ht="19.5" customHeight="1" thickBot="1">
      <c r="A74" s="330" t="s">
        <v>96</v>
      </c>
      <c r="B74" s="331"/>
      <c r="C74" s="331"/>
      <c r="D74" s="331"/>
      <c r="E74" s="331"/>
      <c r="F74" s="332"/>
      <c r="G74" s="413"/>
      <c r="H74" s="414"/>
      <c r="I74" s="3"/>
      <c r="J74" s="3"/>
      <c r="K74" s="3"/>
      <c r="L74" s="3"/>
      <c r="M74" s="3"/>
      <c r="N74" s="3"/>
      <c r="O74" s="3"/>
      <c r="P74" s="3"/>
      <c r="Q74" s="3"/>
      <c r="R74" s="408"/>
      <c r="S74" s="408"/>
    </row>
    <row r="75" spans="1:19" ht="12.75">
      <c r="A75" s="11"/>
      <c r="B75" s="11"/>
      <c r="C75" s="14"/>
      <c r="D75" s="12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2"/>
      <c r="S75" s="12"/>
    </row>
    <row r="76" spans="1:19" ht="12.75">
      <c r="A76" s="11"/>
      <c r="B76" s="11"/>
      <c r="C76" s="14"/>
      <c r="D76" s="12"/>
      <c r="E76" s="12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2"/>
      <c r="S76" s="12"/>
    </row>
    <row r="77" spans="1:19" ht="12.75">
      <c r="A77" s="11"/>
      <c r="B77" s="11"/>
      <c r="C77" s="14"/>
      <c r="D77" s="12"/>
      <c r="E77" s="12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2"/>
      <c r="S77" s="12"/>
    </row>
    <row r="78" spans="1:19" ht="12.75">
      <c r="A78" s="11"/>
      <c r="B78" s="11"/>
      <c r="C78" s="14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2"/>
      <c r="S78" s="12"/>
    </row>
    <row r="79" spans="1:19" ht="12.75">
      <c r="A79" s="11"/>
      <c r="B79" s="11"/>
      <c r="C79" s="14"/>
      <c r="D79" s="12"/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2"/>
      <c r="S79" s="12"/>
    </row>
    <row r="80" spans="1:19" ht="12.75">
      <c r="A80" s="11"/>
      <c r="B80" s="11"/>
      <c r="C80" s="14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2"/>
      <c r="S80" s="12"/>
    </row>
    <row r="81" spans="1:19" ht="16.5" thickBot="1">
      <c r="A81" s="334" t="s">
        <v>85</v>
      </c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255"/>
      <c r="O81" s="255"/>
      <c r="P81" s="255"/>
      <c r="Q81" s="255"/>
      <c r="R81" s="255"/>
      <c r="S81" s="255"/>
    </row>
    <row r="82" spans="1:14" s="4" customFormat="1" ht="16.5" customHeight="1" thickBot="1">
      <c r="A82" s="387" t="s">
        <v>51</v>
      </c>
      <c r="B82" s="388"/>
      <c r="C82" s="388"/>
      <c r="D82" s="389"/>
      <c r="E82" s="354" t="s">
        <v>52</v>
      </c>
      <c r="F82" s="355"/>
      <c r="G82" s="355"/>
      <c r="H82" s="356"/>
      <c r="I82" s="354" t="s">
        <v>53</v>
      </c>
      <c r="J82" s="355"/>
      <c r="K82" s="355"/>
      <c r="L82" s="356"/>
      <c r="M82" s="402" t="s">
        <v>5</v>
      </c>
      <c r="N82" s="6"/>
    </row>
    <row r="83" spans="1:14" s="4" customFormat="1" ht="18.75" customHeight="1" thickBot="1">
      <c r="A83" s="390"/>
      <c r="B83" s="391"/>
      <c r="C83" s="391"/>
      <c r="D83" s="392"/>
      <c r="E83" s="256" t="s">
        <v>54</v>
      </c>
      <c r="F83" s="257" t="s">
        <v>55</v>
      </c>
      <c r="G83" s="257" t="s">
        <v>56</v>
      </c>
      <c r="H83" s="258" t="s">
        <v>5</v>
      </c>
      <c r="I83" s="32" t="s">
        <v>57</v>
      </c>
      <c r="J83" s="33" t="s">
        <v>58</v>
      </c>
      <c r="K83" s="34" t="s">
        <v>59</v>
      </c>
      <c r="L83" s="258" t="s">
        <v>5</v>
      </c>
      <c r="M83" s="403"/>
      <c r="N83" s="6"/>
    </row>
    <row r="84" spans="1:14" s="4" customFormat="1" ht="12.75">
      <c r="A84" s="384" t="s">
        <v>60</v>
      </c>
      <c r="B84" s="385"/>
      <c r="C84" s="385"/>
      <c r="D84" s="386"/>
      <c r="E84" s="259"/>
      <c r="F84" s="260"/>
      <c r="G84" s="260"/>
      <c r="H84" s="261">
        <f aca="true" t="shared" si="8" ref="H84:H93">SUM(E84:G84)</f>
        <v>0</v>
      </c>
      <c r="I84" s="46"/>
      <c r="J84" s="45"/>
      <c r="K84" s="47"/>
      <c r="L84" s="261">
        <f aca="true" t="shared" si="9" ref="L84:L93">SUM(I84:K84)</f>
        <v>0</v>
      </c>
      <c r="M84" s="267">
        <f aca="true" t="shared" si="10" ref="M84:M94">SUM(H84,L84)</f>
        <v>0</v>
      </c>
      <c r="N84" s="6"/>
    </row>
    <row r="85" spans="1:14" s="4" customFormat="1" ht="12.75">
      <c r="A85" s="381" t="s">
        <v>61</v>
      </c>
      <c r="B85" s="382"/>
      <c r="C85" s="382"/>
      <c r="D85" s="383"/>
      <c r="E85" s="262"/>
      <c r="F85" s="263"/>
      <c r="G85" s="263"/>
      <c r="H85" s="261">
        <f t="shared" si="8"/>
        <v>0</v>
      </c>
      <c r="I85" s="49"/>
      <c r="J85" s="48"/>
      <c r="K85" s="50"/>
      <c r="L85" s="261">
        <f t="shared" si="9"/>
        <v>0</v>
      </c>
      <c r="M85" s="267">
        <f t="shared" si="10"/>
        <v>0</v>
      </c>
      <c r="N85" s="6"/>
    </row>
    <row r="86" spans="1:14" s="4" customFormat="1" ht="12.75">
      <c r="A86" s="381" t="s">
        <v>62</v>
      </c>
      <c r="B86" s="382"/>
      <c r="C86" s="382"/>
      <c r="D86" s="383"/>
      <c r="E86" s="262"/>
      <c r="F86" s="263"/>
      <c r="G86" s="263"/>
      <c r="H86" s="261">
        <f t="shared" si="8"/>
        <v>0</v>
      </c>
      <c r="I86" s="49"/>
      <c r="J86" s="48"/>
      <c r="K86" s="50"/>
      <c r="L86" s="261">
        <f t="shared" si="9"/>
        <v>0</v>
      </c>
      <c r="M86" s="267">
        <f t="shared" si="10"/>
        <v>0</v>
      </c>
      <c r="N86" s="6"/>
    </row>
    <row r="87" spans="1:14" s="4" customFormat="1" ht="12.75">
      <c r="A87" s="381" t="s">
        <v>63</v>
      </c>
      <c r="B87" s="382"/>
      <c r="C87" s="382"/>
      <c r="D87" s="383"/>
      <c r="E87" s="262"/>
      <c r="F87" s="263"/>
      <c r="G87" s="263"/>
      <c r="H87" s="261">
        <f t="shared" si="8"/>
        <v>0</v>
      </c>
      <c r="I87" s="49"/>
      <c r="J87" s="48"/>
      <c r="K87" s="50"/>
      <c r="L87" s="261">
        <f t="shared" si="9"/>
        <v>0</v>
      </c>
      <c r="M87" s="267">
        <f t="shared" si="10"/>
        <v>0</v>
      </c>
      <c r="N87" s="6"/>
    </row>
    <row r="88" spans="1:14" s="4" customFormat="1" ht="12.75">
      <c r="A88" s="381" t="s">
        <v>64</v>
      </c>
      <c r="B88" s="382"/>
      <c r="C88" s="382"/>
      <c r="D88" s="383"/>
      <c r="E88" s="262"/>
      <c r="F88" s="263"/>
      <c r="G88" s="263"/>
      <c r="H88" s="261">
        <f t="shared" si="8"/>
        <v>0</v>
      </c>
      <c r="I88" s="49"/>
      <c r="J88" s="48"/>
      <c r="K88" s="50"/>
      <c r="L88" s="261">
        <f t="shared" si="9"/>
        <v>0</v>
      </c>
      <c r="M88" s="267">
        <f t="shared" si="10"/>
        <v>0</v>
      </c>
      <c r="N88" s="6"/>
    </row>
    <row r="89" spans="1:14" s="4" customFormat="1" ht="12.75" customHeight="1">
      <c r="A89" s="480" t="s">
        <v>65</v>
      </c>
      <c r="B89" s="481"/>
      <c r="C89" s="481"/>
      <c r="D89" s="482"/>
      <c r="E89" s="262"/>
      <c r="F89" s="263"/>
      <c r="G89" s="263"/>
      <c r="H89" s="261">
        <f t="shared" si="8"/>
        <v>0</v>
      </c>
      <c r="I89" s="49"/>
      <c r="J89" s="48"/>
      <c r="K89" s="50"/>
      <c r="L89" s="261">
        <f t="shared" si="9"/>
        <v>0</v>
      </c>
      <c r="M89" s="267">
        <f t="shared" si="10"/>
        <v>0</v>
      </c>
      <c r="N89" s="6"/>
    </row>
    <row r="90" spans="1:14" s="4" customFormat="1" ht="12.75">
      <c r="A90" s="381" t="s">
        <v>66</v>
      </c>
      <c r="B90" s="382"/>
      <c r="C90" s="382"/>
      <c r="D90" s="383"/>
      <c r="E90" s="262"/>
      <c r="F90" s="263"/>
      <c r="G90" s="263"/>
      <c r="H90" s="261">
        <f t="shared" si="8"/>
        <v>0</v>
      </c>
      <c r="I90" s="49"/>
      <c r="J90" s="48"/>
      <c r="K90" s="50"/>
      <c r="L90" s="261">
        <f t="shared" si="9"/>
        <v>0</v>
      </c>
      <c r="M90" s="267">
        <f t="shared" si="10"/>
        <v>0</v>
      </c>
      <c r="N90" s="6"/>
    </row>
    <row r="91" spans="1:14" s="4" customFormat="1" ht="12.75">
      <c r="A91" s="381" t="s">
        <v>100</v>
      </c>
      <c r="B91" s="382"/>
      <c r="C91" s="382"/>
      <c r="D91" s="383"/>
      <c r="E91" s="262"/>
      <c r="F91" s="262"/>
      <c r="G91" s="262"/>
      <c r="H91" s="261">
        <f t="shared" si="8"/>
        <v>0</v>
      </c>
      <c r="I91" s="49"/>
      <c r="J91" s="48"/>
      <c r="K91" s="50"/>
      <c r="L91" s="261">
        <f t="shared" si="9"/>
        <v>0</v>
      </c>
      <c r="M91" s="267">
        <f t="shared" si="10"/>
        <v>0</v>
      </c>
      <c r="N91" s="6"/>
    </row>
    <row r="92" spans="1:14" s="4" customFormat="1" ht="12.75">
      <c r="A92" s="492"/>
      <c r="B92" s="493"/>
      <c r="C92" s="493"/>
      <c r="D92" s="494"/>
      <c r="E92" s="262"/>
      <c r="F92" s="262"/>
      <c r="G92" s="262"/>
      <c r="H92" s="261">
        <f t="shared" si="8"/>
        <v>0</v>
      </c>
      <c r="I92" s="49"/>
      <c r="J92" s="48"/>
      <c r="K92" s="50"/>
      <c r="L92" s="261">
        <f t="shared" si="9"/>
        <v>0</v>
      </c>
      <c r="M92" s="267">
        <f t="shared" si="10"/>
        <v>0</v>
      </c>
      <c r="N92" s="6"/>
    </row>
    <row r="93" spans="1:14" s="4" customFormat="1" ht="13.5" thickBot="1">
      <c r="A93" s="495"/>
      <c r="B93" s="496"/>
      <c r="C93" s="496"/>
      <c r="D93" s="497"/>
      <c r="E93" s="262"/>
      <c r="F93" s="262"/>
      <c r="G93" s="262"/>
      <c r="H93" s="261">
        <f t="shared" si="8"/>
        <v>0</v>
      </c>
      <c r="I93" s="49"/>
      <c r="J93" s="48"/>
      <c r="K93" s="50"/>
      <c r="L93" s="261">
        <f t="shared" si="9"/>
        <v>0</v>
      </c>
      <c r="M93" s="267">
        <f t="shared" si="10"/>
        <v>0</v>
      </c>
      <c r="N93" s="6"/>
    </row>
    <row r="94" spans="1:14" s="4" customFormat="1" ht="21" customHeight="1" thickBot="1">
      <c r="A94" s="327" t="s">
        <v>5</v>
      </c>
      <c r="B94" s="328"/>
      <c r="C94" s="328"/>
      <c r="D94" s="329"/>
      <c r="E94" s="264">
        <f aca="true" t="shared" si="11" ref="E94:L94">SUM(E84:E93)</f>
        <v>0</v>
      </c>
      <c r="F94" s="264">
        <f t="shared" si="11"/>
        <v>0</v>
      </c>
      <c r="G94" s="264">
        <f t="shared" si="11"/>
        <v>0</v>
      </c>
      <c r="H94" s="265">
        <f t="shared" si="11"/>
        <v>0</v>
      </c>
      <c r="I94" s="236">
        <f t="shared" si="11"/>
        <v>0</v>
      </c>
      <c r="J94" s="237">
        <f t="shared" si="11"/>
        <v>0</v>
      </c>
      <c r="K94" s="238">
        <f t="shared" si="11"/>
        <v>0</v>
      </c>
      <c r="L94" s="266">
        <f t="shared" si="11"/>
        <v>0</v>
      </c>
      <c r="M94" s="265">
        <f t="shared" si="10"/>
        <v>0</v>
      </c>
      <c r="N94" s="6"/>
    </row>
    <row r="95" spans="1:20" s="17" customFormat="1" ht="12.75">
      <c r="A95" s="6"/>
      <c r="B95" s="15"/>
      <c r="C95" s="15"/>
      <c r="D95" s="15"/>
      <c r="E95" s="8"/>
      <c r="F95" s="16"/>
      <c r="G95" s="8"/>
      <c r="H95" s="16"/>
      <c r="I95" s="8"/>
      <c r="J95" s="16"/>
      <c r="K95" s="8"/>
      <c r="L95" s="16"/>
      <c r="M95" s="8"/>
      <c r="N95" s="8"/>
      <c r="O95" s="8"/>
      <c r="P95" s="8"/>
      <c r="Q95" s="15"/>
      <c r="R95" s="8"/>
      <c r="S95" s="15"/>
      <c r="T95" s="6"/>
    </row>
    <row r="96" spans="1:20" s="4" customFormat="1" ht="12.75">
      <c r="A96" s="6"/>
      <c r="B96" s="6"/>
      <c r="C96" s="5"/>
      <c r="D96" s="5"/>
      <c r="E96" s="8"/>
      <c r="F96" s="8"/>
      <c r="G96" s="8"/>
      <c r="H96" s="8"/>
      <c r="I96" s="8"/>
      <c r="J96" s="8"/>
      <c r="K96" s="6"/>
      <c r="L96" s="6"/>
      <c r="M96" s="8"/>
      <c r="N96" s="8"/>
      <c r="O96" s="8"/>
      <c r="P96" s="8"/>
      <c r="Q96" s="7"/>
      <c r="R96" s="8"/>
      <c r="S96" s="6"/>
      <c r="T96" s="6"/>
    </row>
    <row r="97" spans="1:20" s="4" customFormat="1" ht="16.5" thickBot="1">
      <c r="A97" s="334" t="s">
        <v>86</v>
      </c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6"/>
    </row>
    <row r="98" spans="1:20" s="4" customFormat="1" ht="15.75">
      <c r="A98" s="498" t="s">
        <v>79</v>
      </c>
      <c r="B98" s="499"/>
      <c r="C98" s="499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  <c r="S98" s="500"/>
      <c r="T98" s="6"/>
    </row>
    <row r="99" spans="1:20" s="4" customFormat="1" ht="12.75" customHeight="1">
      <c r="A99" s="483" t="s">
        <v>80</v>
      </c>
      <c r="B99" s="485" t="s">
        <v>37</v>
      </c>
      <c r="C99" s="485" t="s">
        <v>38</v>
      </c>
      <c r="D99" s="485" t="s">
        <v>67</v>
      </c>
      <c r="E99" s="490" t="s">
        <v>81</v>
      </c>
      <c r="F99" s="490" t="s">
        <v>68</v>
      </c>
      <c r="G99" s="490" t="s">
        <v>69</v>
      </c>
      <c r="H99" s="490" t="s">
        <v>70</v>
      </c>
      <c r="I99" s="490" t="s">
        <v>71</v>
      </c>
      <c r="J99" s="490" t="s">
        <v>72</v>
      </c>
      <c r="K99" s="490" t="s">
        <v>73</v>
      </c>
      <c r="L99" s="490" t="s">
        <v>74</v>
      </c>
      <c r="M99" s="490" t="s">
        <v>75</v>
      </c>
      <c r="N99" s="490" t="s">
        <v>76</v>
      </c>
      <c r="O99" s="490" t="s">
        <v>77</v>
      </c>
      <c r="P99" s="490" t="s">
        <v>78</v>
      </c>
      <c r="Q99" s="490" t="s">
        <v>43</v>
      </c>
      <c r="R99" s="490" t="s">
        <v>44</v>
      </c>
      <c r="S99" s="487" t="s">
        <v>5</v>
      </c>
      <c r="T99" s="9"/>
    </row>
    <row r="100" spans="1:20" s="4" customFormat="1" ht="12.75">
      <c r="A100" s="483"/>
      <c r="B100" s="485"/>
      <c r="C100" s="485"/>
      <c r="D100" s="485"/>
      <c r="E100" s="490"/>
      <c r="F100" s="490"/>
      <c r="G100" s="490"/>
      <c r="H100" s="490"/>
      <c r="I100" s="490"/>
      <c r="J100" s="490"/>
      <c r="K100" s="490"/>
      <c r="L100" s="490"/>
      <c r="M100" s="490"/>
      <c r="N100" s="490"/>
      <c r="O100" s="490"/>
      <c r="P100" s="490"/>
      <c r="Q100" s="490"/>
      <c r="R100" s="490"/>
      <c r="S100" s="488"/>
      <c r="T100" s="9"/>
    </row>
    <row r="101" spans="1:20" s="4" customFormat="1" ht="12.75">
      <c r="A101" s="483"/>
      <c r="B101" s="485"/>
      <c r="C101" s="485"/>
      <c r="D101" s="485"/>
      <c r="E101" s="490"/>
      <c r="F101" s="490"/>
      <c r="G101" s="490"/>
      <c r="H101" s="490"/>
      <c r="I101" s="490"/>
      <c r="J101" s="490"/>
      <c r="K101" s="490"/>
      <c r="L101" s="490"/>
      <c r="M101" s="490"/>
      <c r="N101" s="490"/>
      <c r="O101" s="490"/>
      <c r="P101" s="490"/>
      <c r="Q101" s="490"/>
      <c r="R101" s="490"/>
      <c r="S101" s="488"/>
      <c r="T101" s="9"/>
    </row>
    <row r="102" spans="1:20" s="4" customFormat="1" ht="12.75">
      <c r="A102" s="483"/>
      <c r="B102" s="485"/>
      <c r="C102" s="485"/>
      <c r="D102" s="485"/>
      <c r="E102" s="490"/>
      <c r="F102" s="490"/>
      <c r="G102" s="490"/>
      <c r="H102" s="490"/>
      <c r="I102" s="490"/>
      <c r="J102" s="490"/>
      <c r="K102" s="490"/>
      <c r="L102" s="490"/>
      <c r="M102" s="490"/>
      <c r="N102" s="490"/>
      <c r="O102" s="490"/>
      <c r="P102" s="490"/>
      <c r="Q102" s="490"/>
      <c r="R102" s="490"/>
      <c r="S102" s="488"/>
      <c r="T102" s="9"/>
    </row>
    <row r="103" spans="1:20" s="4" customFormat="1" ht="12.75">
      <c r="A103" s="483"/>
      <c r="B103" s="485"/>
      <c r="C103" s="485"/>
      <c r="D103" s="485"/>
      <c r="E103" s="490"/>
      <c r="F103" s="490"/>
      <c r="G103" s="490"/>
      <c r="H103" s="490"/>
      <c r="I103" s="490"/>
      <c r="J103" s="490"/>
      <c r="K103" s="490"/>
      <c r="L103" s="490"/>
      <c r="M103" s="490"/>
      <c r="N103" s="490"/>
      <c r="O103" s="490"/>
      <c r="P103" s="490"/>
      <c r="Q103" s="490"/>
      <c r="R103" s="490"/>
      <c r="S103" s="488"/>
      <c r="T103" s="9"/>
    </row>
    <row r="104" spans="1:20" s="4" customFormat="1" ht="12.75">
      <c r="A104" s="483"/>
      <c r="B104" s="485"/>
      <c r="C104" s="485"/>
      <c r="D104" s="485"/>
      <c r="E104" s="490"/>
      <c r="F104" s="490"/>
      <c r="G104" s="490"/>
      <c r="H104" s="490"/>
      <c r="I104" s="490"/>
      <c r="J104" s="490"/>
      <c r="K104" s="490"/>
      <c r="L104" s="490"/>
      <c r="M104" s="490"/>
      <c r="N104" s="490"/>
      <c r="O104" s="490"/>
      <c r="P104" s="490"/>
      <c r="Q104" s="490"/>
      <c r="R104" s="490"/>
      <c r="S104" s="488"/>
      <c r="T104" s="9"/>
    </row>
    <row r="105" spans="1:20" s="4" customFormat="1" ht="13.5" thickBot="1">
      <c r="A105" s="484"/>
      <c r="B105" s="486"/>
      <c r="C105" s="486"/>
      <c r="D105" s="486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89"/>
      <c r="T105" s="9"/>
    </row>
    <row r="106" spans="1:20" s="4" customFormat="1" ht="21.75" customHeight="1" thickBot="1">
      <c r="A106" s="112"/>
      <c r="B106" s="113"/>
      <c r="C106" s="113"/>
      <c r="D106" s="64"/>
      <c r="E106" s="65"/>
      <c r="F106" s="65"/>
      <c r="G106" s="65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188">
        <f>SUM(A106:R106)</f>
        <v>0</v>
      </c>
      <c r="T106" s="10"/>
    </row>
    <row r="107" spans="1:20" s="4" customFormat="1" ht="12.75">
      <c r="A107" s="6"/>
      <c r="B107" s="6"/>
      <c r="C107" s="5"/>
      <c r="D107" s="5"/>
      <c r="E107" s="8"/>
      <c r="F107" s="8"/>
      <c r="G107" s="8"/>
      <c r="H107" s="8"/>
      <c r="I107" s="8"/>
      <c r="J107" s="8"/>
      <c r="K107" s="6"/>
      <c r="L107" s="6"/>
      <c r="M107" s="8"/>
      <c r="N107" s="8"/>
      <c r="O107" s="8"/>
      <c r="P107" s="8"/>
      <c r="Q107" s="7"/>
      <c r="R107" s="8"/>
      <c r="S107" s="6"/>
      <c r="T107" s="6"/>
    </row>
    <row r="108" spans="1:20" s="4" customFormat="1" ht="12.75">
      <c r="A108" s="6"/>
      <c r="B108" s="6"/>
      <c r="C108" s="5"/>
      <c r="D108" s="5"/>
      <c r="E108" s="8"/>
      <c r="F108" s="8"/>
      <c r="G108" s="8"/>
      <c r="H108" s="8"/>
      <c r="I108" s="8"/>
      <c r="J108" s="8"/>
      <c r="K108" s="6"/>
      <c r="L108" s="6"/>
      <c r="M108" s="8"/>
      <c r="N108" s="8"/>
      <c r="O108" s="8"/>
      <c r="P108" s="8"/>
      <c r="Q108" s="7"/>
      <c r="R108" s="8"/>
      <c r="S108" s="6"/>
      <c r="T108" s="6"/>
    </row>
    <row r="109" spans="1:20" s="4" customFormat="1" ht="12.75">
      <c r="A109" s="6"/>
      <c r="B109" s="6"/>
      <c r="C109" s="5"/>
      <c r="D109" s="5"/>
      <c r="E109" s="8"/>
      <c r="F109" s="8"/>
      <c r="G109" s="8"/>
      <c r="H109" s="8"/>
      <c r="I109" s="8"/>
      <c r="J109" s="8"/>
      <c r="K109" s="6"/>
      <c r="L109" s="6"/>
      <c r="M109" s="8"/>
      <c r="N109" s="8"/>
      <c r="O109" s="8"/>
      <c r="P109" s="8"/>
      <c r="Q109" s="7"/>
      <c r="R109" s="8"/>
      <c r="S109" s="6"/>
      <c r="T109" s="6"/>
    </row>
    <row r="110" spans="1:20" s="4" customFormat="1" ht="12.75">
      <c r="A110" s="6"/>
      <c r="B110" s="6"/>
      <c r="C110" s="5"/>
      <c r="D110" s="5"/>
      <c r="E110" s="8"/>
      <c r="F110" s="8"/>
      <c r="G110" s="8"/>
      <c r="H110" s="8"/>
      <c r="I110" s="8"/>
      <c r="J110" s="8"/>
      <c r="K110" s="6"/>
      <c r="L110" s="6"/>
      <c r="M110" s="8"/>
      <c r="N110" s="8"/>
      <c r="O110" s="8"/>
      <c r="P110" s="8"/>
      <c r="Q110" s="7"/>
      <c r="R110" s="8"/>
      <c r="S110" s="6"/>
      <c r="T110" s="6"/>
    </row>
    <row r="111" spans="1:20" s="4" customFormat="1" ht="12.75">
      <c r="A111" s="6"/>
      <c r="B111" s="6"/>
      <c r="C111" s="5"/>
      <c r="D111" s="5"/>
      <c r="E111" s="8"/>
      <c r="F111" s="8"/>
      <c r="G111" s="8"/>
      <c r="H111" s="8"/>
      <c r="I111" s="8"/>
      <c r="J111" s="8"/>
      <c r="K111" s="6"/>
      <c r="L111" s="6"/>
      <c r="M111" s="8"/>
      <c r="N111" s="8"/>
      <c r="O111" s="8"/>
      <c r="P111" s="8"/>
      <c r="Q111" s="7"/>
      <c r="R111" s="8"/>
      <c r="S111" s="6"/>
      <c r="T111" s="6"/>
    </row>
    <row r="112" spans="1:20" s="4" customFormat="1" ht="12.75">
      <c r="A112" s="6"/>
      <c r="B112" s="6"/>
      <c r="C112" s="5"/>
      <c r="D112" s="5"/>
      <c r="E112" s="8"/>
      <c r="F112" s="8"/>
      <c r="G112" s="8"/>
      <c r="H112" s="8"/>
      <c r="I112" s="8"/>
      <c r="J112" s="8"/>
      <c r="K112" s="6"/>
      <c r="L112" s="6"/>
      <c r="M112" s="8"/>
      <c r="N112" s="8"/>
      <c r="O112" s="8"/>
      <c r="P112" s="8"/>
      <c r="Q112" s="7"/>
      <c r="R112" s="8"/>
      <c r="S112" s="6"/>
      <c r="T112" s="6"/>
    </row>
    <row r="113" spans="1:20" s="4" customFormat="1" ht="12.75">
      <c r="A113" s="6"/>
      <c r="B113" s="6"/>
      <c r="C113" s="5"/>
      <c r="D113" s="5"/>
      <c r="E113" s="8"/>
      <c r="F113" s="8"/>
      <c r="G113" s="8"/>
      <c r="H113" s="8"/>
      <c r="I113" s="8"/>
      <c r="J113" s="8"/>
      <c r="K113" s="6"/>
      <c r="L113" s="6"/>
      <c r="M113" s="8"/>
      <c r="N113" s="8"/>
      <c r="O113" s="8"/>
      <c r="P113" s="8"/>
      <c r="Q113" s="7"/>
      <c r="R113" s="8"/>
      <c r="S113" s="6"/>
      <c r="T113" s="6"/>
    </row>
    <row r="114" spans="1:20" s="4" customFormat="1" ht="12.75">
      <c r="A114" s="6"/>
      <c r="B114" s="6"/>
      <c r="C114" s="5"/>
      <c r="D114" s="5"/>
      <c r="E114" s="8"/>
      <c r="F114" s="8"/>
      <c r="G114" s="8"/>
      <c r="H114" s="8"/>
      <c r="I114" s="8"/>
      <c r="J114" s="8"/>
      <c r="K114" s="6"/>
      <c r="L114" s="6"/>
      <c r="M114" s="8"/>
      <c r="N114" s="8"/>
      <c r="O114" s="8"/>
      <c r="P114" s="8"/>
      <c r="Q114" s="7"/>
      <c r="R114" s="8"/>
      <c r="S114" s="6"/>
      <c r="T114" s="6"/>
    </row>
    <row r="115" spans="1:20" s="4" customFormat="1" ht="12.75">
      <c r="A115" s="6"/>
      <c r="B115" s="6"/>
      <c r="C115" s="5"/>
      <c r="D115" s="5"/>
      <c r="E115" s="8"/>
      <c r="F115" s="8"/>
      <c r="G115" s="8"/>
      <c r="H115" s="8"/>
      <c r="I115" s="8"/>
      <c r="J115" s="8"/>
      <c r="K115" s="6"/>
      <c r="L115" s="6"/>
      <c r="M115" s="8"/>
      <c r="N115" s="8"/>
      <c r="O115" s="8"/>
      <c r="P115" s="8"/>
      <c r="Q115" s="7"/>
      <c r="R115" s="8"/>
      <c r="S115" s="6"/>
      <c r="T115" s="6"/>
    </row>
    <row r="116" spans="1:20" s="4" customFormat="1" ht="12.75">
      <c r="A116" s="6"/>
      <c r="B116" s="6"/>
      <c r="C116" s="5"/>
      <c r="D116" s="5"/>
      <c r="E116" s="8"/>
      <c r="F116" s="8"/>
      <c r="G116" s="8"/>
      <c r="H116" s="8"/>
      <c r="I116" s="8"/>
      <c r="J116" s="8"/>
      <c r="K116" s="6"/>
      <c r="L116" s="6"/>
      <c r="M116" s="8"/>
      <c r="N116" s="8"/>
      <c r="O116" s="8"/>
      <c r="P116" s="8"/>
      <c r="Q116" s="7"/>
      <c r="R116" s="8"/>
      <c r="S116" s="6"/>
      <c r="T116" s="6"/>
    </row>
    <row r="117" spans="1:20" s="4" customFormat="1" ht="12.75">
      <c r="A117" s="6"/>
      <c r="B117" s="6"/>
      <c r="C117" s="5"/>
      <c r="D117" s="5"/>
      <c r="E117" s="8"/>
      <c r="F117" s="8"/>
      <c r="G117" s="8"/>
      <c r="H117" s="8"/>
      <c r="I117" s="8"/>
      <c r="J117" s="8"/>
      <c r="K117" s="6"/>
      <c r="L117" s="6"/>
      <c r="M117" s="8"/>
      <c r="N117" s="8"/>
      <c r="O117" s="8"/>
      <c r="P117" s="8"/>
      <c r="Q117" s="7"/>
      <c r="R117" s="8"/>
      <c r="S117" s="6"/>
      <c r="T117" s="6"/>
    </row>
    <row r="118" spans="1:22" s="3" customFormat="1" ht="16.5" thickBot="1">
      <c r="A118" s="334" t="s">
        <v>87</v>
      </c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255"/>
      <c r="U118" s="255"/>
      <c r="V118" s="255"/>
    </row>
    <row r="119" spans="1:19" ht="12.75">
      <c r="A119" s="400" t="s">
        <v>2</v>
      </c>
      <c r="B119" s="397" t="s">
        <v>18</v>
      </c>
      <c r="C119" s="370" t="s">
        <v>6</v>
      </c>
      <c r="D119" s="371"/>
      <c r="E119" s="372"/>
      <c r="F119" s="370" t="s">
        <v>11</v>
      </c>
      <c r="G119" s="371"/>
      <c r="H119" s="371"/>
      <c r="I119" s="371"/>
      <c r="J119" s="371"/>
      <c r="K119" s="372"/>
      <c r="L119" s="370" t="s">
        <v>16</v>
      </c>
      <c r="M119" s="371"/>
      <c r="N119" s="371"/>
      <c r="O119" s="371"/>
      <c r="P119" s="372"/>
      <c r="Q119" s="409" t="s">
        <v>128</v>
      </c>
      <c r="R119" s="410"/>
      <c r="S119" s="411" t="s">
        <v>129</v>
      </c>
    </row>
    <row r="120" spans="1:19" ht="13.5" thickBot="1">
      <c r="A120" s="406"/>
      <c r="B120" s="398"/>
      <c r="C120" s="26" t="s">
        <v>3</v>
      </c>
      <c r="D120" s="24" t="s">
        <v>4</v>
      </c>
      <c r="E120" s="27" t="s">
        <v>5</v>
      </c>
      <c r="F120" s="23" t="s">
        <v>8</v>
      </c>
      <c r="G120" s="24" t="s">
        <v>7</v>
      </c>
      <c r="H120" s="24" t="s">
        <v>9</v>
      </c>
      <c r="I120" s="24" t="s">
        <v>17</v>
      </c>
      <c r="J120" s="24" t="s">
        <v>5</v>
      </c>
      <c r="K120" s="25" t="s">
        <v>10</v>
      </c>
      <c r="L120" s="26" t="s">
        <v>12</v>
      </c>
      <c r="M120" s="24" t="s">
        <v>13</v>
      </c>
      <c r="N120" s="24" t="s">
        <v>14</v>
      </c>
      <c r="O120" s="24" t="s">
        <v>5</v>
      </c>
      <c r="P120" s="27" t="s">
        <v>10</v>
      </c>
      <c r="Q120" s="23" t="s">
        <v>15</v>
      </c>
      <c r="R120" s="25" t="s">
        <v>10</v>
      </c>
      <c r="S120" s="412"/>
    </row>
    <row r="121" spans="1:19" ht="12.75">
      <c r="A121" s="36" t="s">
        <v>104</v>
      </c>
      <c r="B121" s="133"/>
      <c r="C121" s="133"/>
      <c r="D121" s="133"/>
      <c r="E121" s="251">
        <f>SUM(C121:D121)</f>
        <v>0</v>
      </c>
      <c r="F121" s="37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9"/>
    </row>
    <row r="122" spans="1:19" ht="12.75">
      <c r="A122" s="29" t="s">
        <v>105</v>
      </c>
      <c r="B122" s="134"/>
      <c r="C122" s="134"/>
      <c r="D122" s="134"/>
      <c r="E122" s="252">
        <f aca="true" t="shared" si="12" ref="E122:E129">SUM(C122:D122)</f>
        <v>0</v>
      </c>
      <c r="F122" s="295"/>
      <c r="G122" s="295"/>
      <c r="H122" s="295"/>
      <c r="I122" s="295"/>
      <c r="J122" s="296">
        <f aca="true" t="shared" si="13" ref="J122:J129">SUM(F122:I122)</f>
        <v>0</v>
      </c>
      <c r="K122" s="297">
        <f>IF(E122&lt;&gt;0,SUM(J122*100/E122),)</f>
        <v>0</v>
      </c>
      <c r="L122" s="295"/>
      <c r="M122" s="295"/>
      <c r="N122" s="295"/>
      <c r="O122" s="298">
        <f>SUM(L122:N122)</f>
        <v>0</v>
      </c>
      <c r="P122" s="299">
        <f>IF(E122&lt;&gt;0,SUM(O122*100/E122),)</f>
        <v>0</v>
      </c>
      <c r="Q122" s="300">
        <f aca="true" t="shared" si="14" ref="Q122:Q129">SUM(E122-J122-O122)</f>
        <v>0</v>
      </c>
      <c r="R122" s="301">
        <f aca="true" t="shared" si="15" ref="R122:R129">IF(E122&lt;&gt;0,SUM(Q122*100/E122),)</f>
        <v>0</v>
      </c>
      <c r="S122" s="302">
        <f aca="true" t="shared" si="16" ref="S122:S129">IF(E122&lt;&gt;0,IF(($F$11&lt;&gt;$P$1),SUM(F122*5,G122*4,H122*3,I122*2,O122)/(E122-Q122),""),"")</f>
      </c>
    </row>
    <row r="123" spans="1:19" ht="12.75">
      <c r="A123" s="29" t="s">
        <v>106</v>
      </c>
      <c r="B123" s="134"/>
      <c r="C123" s="134"/>
      <c r="D123" s="134"/>
      <c r="E123" s="252">
        <f t="shared" si="12"/>
        <v>0</v>
      </c>
      <c r="F123" s="295"/>
      <c r="G123" s="295"/>
      <c r="H123" s="295"/>
      <c r="I123" s="295"/>
      <c r="J123" s="296">
        <f t="shared" si="13"/>
        <v>0</v>
      </c>
      <c r="K123" s="297">
        <f aca="true" t="shared" si="17" ref="K123:K129">IF(E123&lt;&gt;0,SUM(J123*100/E123),)</f>
        <v>0</v>
      </c>
      <c r="L123" s="295"/>
      <c r="M123" s="295"/>
      <c r="N123" s="295"/>
      <c r="O123" s="303">
        <f aca="true" t="shared" si="18" ref="O123:O129">SUM(L123:N123)</f>
        <v>0</v>
      </c>
      <c r="P123" s="304">
        <f aca="true" t="shared" si="19" ref="P123:P129">IF(E123&lt;&gt;0,SUM(O123*100/E123),)</f>
        <v>0</v>
      </c>
      <c r="Q123" s="300">
        <f t="shared" si="14"/>
        <v>0</v>
      </c>
      <c r="R123" s="301">
        <f t="shared" si="15"/>
        <v>0</v>
      </c>
      <c r="S123" s="305">
        <f>IF(E123&lt;&gt;0,IF(($F$11&lt;&gt;$P$1),SUM(F123*5,G123*4,H123*3,I123*2,O123)/(E123-Q123),""),"")</f>
      </c>
    </row>
    <row r="124" spans="1:19" ht="12.75">
      <c r="A124" s="29" t="s">
        <v>107</v>
      </c>
      <c r="B124" s="134"/>
      <c r="C124" s="134"/>
      <c r="D124" s="134"/>
      <c r="E124" s="252">
        <f t="shared" si="12"/>
        <v>0</v>
      </c>
      <c r="F124" s="135"/>
      <c r="G124" s="135"/>
      <c r="H124" s="135"/>
      <c r="I124" s="135"/>
      <c r="J124" s="210">
        <f t="shared" si="13"/>
        <v>0</v>
      </c>
      <c r="K124" s="215">
        <f t="shared" si="17"/>
        <v>0</v>
      </c>
      <c r="L124" s="135"/>
      <c r="M124" s="135"/>
      <c r="N124" s="135"/>
      <c r="O124" s="141">
        <f t="shared" si="18"/>
        <v>0</v>
      </c>
      <c r="P124" s="137">
        <f>IF(E124&lt;&gt;0,SUM(O124*100/E124),)</f>
        <v>0</v>
      </c>
      <c r="Q124" s="220">
        <f t="shared" si="14"/>
        <v>0</v>
      </c>
      <c r="R124" s="221">
        <f t="shared" si="15"/>
        <v>0</v>
      </c>
      <c r="S124" s="44">
        <f>IF(E124&lt;&gt;0,IF(($F$11&lt;&gt;$P$1),SUM(F124*5,G124*4,H124*3,I124*2,O124)/(E124-Q124),""),"")</f>
      </c>
    </row>
    <row r="125" spans="1:19" ht="12.75">
      <c r="A125" s="30" t="s">
        <v>108</v>
      </c>
      <c r="B125" s="115"/>
      <c r="C125" s="115"/>
      <c r="D125" s="115"/>
      <c r="E125" s="252">
        <f t="shared" si="12"/>
        <v>0</v>
      </c>
      <c r="F125" s="136"/>
      <c r="G125" s="136"/>
      <c r="H125" s="136"/>
      <c r="I125" s="136"/>
      <c r="J125" s="211">
        <f t="shared" si="13"/>
        <v>0</v>
      </c>
      <c r="K125" s="216">
        <f t="shared" si="17"/>
        <v>0</v>
      </c>
      <c r="L125" s="136"/>
      <c r="M125" s="136"/>
      <c r="N125" s="136"/>
      <c r="O125" s="142">
        <f t="shared" si="18"/>
        <v>0</v>
      </c>
      <c r="P125" s="138">
        <f t="shared" si="19"/>
        <v>0</v>
      </c>
      <c r="Q125" s="222">
        <f t="shared" si="14"/>
        <v>0</v>
      </c>
      <c r="R125" s="223">
        <f t="shared" si="15"/>
        <v>0</v>
      </c>
      <c r="S125" s="44">
        <f t="shared" si="16"/>
      </c>
    </row>
    <row r="126" spans="1:19" ht="12.75">
      <c r="A126" s="29" t="s">
        <v>111</v>
      </c>
      <c r="B126" s="114"/>
      <c r="C126" s="114"/>
      <c r="D126" s="115"/>
      <c r="E126" s="252">
        <f t="shared" si="12"/>
        <v>0</v>
      </c>
      <c r="F126" s="115"/>
      <c r="G126" s="115"/>
      <c r="H126" s="115"/>
      <c r="I126" s="115"/>
      <c r="J126" s="212">
        <f t="shared" si="13"/>
        <v>0</v>
      </c>
      <c r="K126" s="217">
        <f t="shared" si="17"/>
        <v>0</v>
      </c>
      <c r="L126" s="115"/>
      <c r="M126" s="115"/>
      <c r="N126" s="115"/>
      <c r="O126" s="143">
        <f t="shared" si="18"/>
        <v>0</v>
      </c>
      <c r="P126" s="139">
        <f t="shared" si="19"/>
        <v>0</v>
      </c>
      <c r="Q126" s="212">
        <f t="shared" si="14"/>
        <v>0</v>
      </c>
      <c r="R126" s="218">
        <f t="shared" si="15"/>
        <v>0</v>
      </c>
      <c r="S126" s="44">
        <f t="shared" si="16"/>
      </c>
    </row>
    <row r="127" spans="1:19" ht="12.75">
      <c r="A127" s="29" t="s">
        <v>112</v>
      </c>
      <c r="B127" s="114"/>
      <c r="C127" s="114"/>
      <c r="D127" s="115"/>
      <c r="E127" s="252">
        <f t="shared" si="12"/>
        <v>0</v>
      </c>
      <c r="F127" s="115"/>
      <c r="G127" s="115"/>
      <c r="H127" s="115"/>
      <c r="I127" s="115"/>
      <c r="J127" s="212">
        <f t="shared" si="13"/>
        <v>0</v>
      </c>
      <c r="K127" s="217">
        <f t="shared" si="17"/>
        <v>0</v>
      </c>
      <c r="L127" s="115"/>
      <c r="M127" s="115"/>
      <c r="N127" s="115"/>
      <c r="O127" s="143">
        <f t="shared" si="18"/>
        <v>0</v>
      </c>
      <c r="P127" s="139">
        <f t="shared" si="19"/>
        <v>0</v>
      </c>
      <c r="Q127" s="212">
        <f t="shared" si="14"/>
        <v>0</v>
      </c>
      <c r="R127" s="218">
        <f t="shared" si="15"/>
        <v>0</v>
      </c>
      <c r="S127" s="44">
        <f t="shared" si="16"/>
      </c>
    </row>
    <row r="128" spans="1:19" ht="12.75">
      <c r="A128" s="28" t="s">
        <v>113</v>
      </c>
      <c r="B128" s="114"/>
      <c r="C128" s="114"/>
      <c r="D128" s="115"/>
      <c r="E128" s="252">
        <f t="shared" si="12"/>
        <v>0</v>
      </c>
      <c r="F128" s="115"/>
      <c r="G128" s="115"/>
      <c r="H128" s="115"/>
      <c r="I128" s="115"/>
      <c r="J128" s="212">
        <f t="shared" si="13"/>
        <v>0</v>
      </c>
      <c r="K128" s="218">
        <f t="shared" si="17"/>
        <v>0</v>
      </c>
      <c r="L128" s="115"/>
      <c r="M128" s="115"/>
      <c r="N128" s="115"/>
      <c r="O128" s="143">
        <f t="shared" si="18"/>
        <v>0</v>
      </c>
      <c r="P128" s="139">
        <f t="shared" si="19"/>
        <v>0</v>
      </c>
      <c r="Q128" s="212">
        <f t="shared" si="14"/>
        <v>0</v>
      </c>
      <c r="R128" s="218">
        <f t="shared" si="15"/>
        <v>0</v>
      </c>
      <c r="S128" s="44">
        <f t="shared" si="16"/>
      </c>
    </row>
    <row r="129" spans="1:19" ht="13.5" thickBot="1">
      <c r="A129" s="117" t="s">
        <v>123</v>
      </c>
      <c r="B129" s="118"/>
      <c r="C129" s="118"/>
      <c r="D129" s="118"/>
      <c r="E129" s="252">
        <f t="shared" si="12"/>
        <v>0</v>
      </c>
      <c r="F129" s="118"/>
      <c r="G129" s="118"/>
      <c r="H129" s="118"/>
      <c r="I129" s="118"/>
      <c r="J129" s="213">
        <f t="shared" si="13"/>
        <v>0</v>
      </c>
      <c r="K129" s="219">
        <f t="shared" si="17"/>
        <v>0</v>
      </c>
      <c r="L129" s="144"/>
      <c r="M129" s="144"/>
      <c r="N129" s="144"/>
      <c r="O129" s="145">
        <f t="shared" si="18"/>
        <v>0</v>
      </c>
      <c r="P129" s="140">
        <f t="shared" si="19"/>
        <v>0</v>
      </c>
      <c r="Q129" s="212">
        <f t="shared" si="14"/>
        <v>0</v>
      </c>
      <c r="R129" s="219">
        <f t="shared" si="15"/>
        <v>0</v>
      </c>
      <c r="S129" s="44">
        <f t="shared" si="16"/>
      </c>
    </row>
    <row r="130" spans="1:19" ht="13.5" thickBot="1">
      <c r="A130" s="66" t="s">
        <v>103</v>
      </c>
      <c r="B130" s="227">
        <f>SUM(B121:B129)</f>
        <v>0</v>
      </c>
      <c r="C130" s="233">
        <f>SUM(C121:C129)</f>
        <v>0</v>
      </c>
      <c r="D130" s="227">
        <f>SUM(D121:D129)</f>
        <v>0</v>
      </c>
      <c r="E130" s="233">
        <f>SUM(E121:E129)</f>
        <v>0</v>
      </c>
      <c r="F130" s="214">
        <f>SUM(F122:F129)</f>
        <v>0</v>
      </c>
      <c r="G130" s="214">
        <f>SUM(G122:G129)</f>
        <v>0</v>
      </c>
      <c r="H130" s="214">
        <f>SUM(H122:H129)</f>
        <v>0</v>
      </c>
      <c r="I130" s="214">
        <f>SUM(I122:I129)</f>
        <v>0</v>
      </c>
      <c r="J130" s="231">
        <f>SUM(J122:J129)</f>
        <v>0</v>
      </c>
      <c r="K130" s="232">
        <f>IF(E130&lt;&gt;0,(J130*100)/SUM(E122:E129),)</f>
        <v>0</v>
      </c>
      <c r="L130" s="224">
        <f>SUM(L122:L129)</f>
        <v>0</v>
      </c>
      <c r="M130" s="224">
        <f>SUM(M122:M129)</f>
        <v>0</v>
      </c>
      <c r="N130" s="224">
        <f>SUM(N122:N129)</f>
        <v>0</v>
      </c>
      <c r="O130" s="227">
        <f>SUM(O122:O129)</f>
        <v>0</v>
      </c>
      <c r="P130" s="229">
        <f>IF(E130&lt;&gt;0,(O130*100)/SUM(E122:E129),)</f>
        <v>0</v>
      </c>
      <c r="Q130" s="224">
        <f>SUM(Q122:Q129)</f>
        <v>0</v>
      </c>
      <c r="R130" s="228">
        <f>IF(E130&lt;&gt;0,SUM(Q130*100/(E130-E121)),)</f>
        <v>0</v>
      </c>
      <c r="S130" s="230">
        <f>IF(E130&lt;&gt;0,IF($F$11=$P$1,"",SUM(F130*5,G130*4,H130*3,I130*2,O130)/(E122+E123+E124+E125+E126+E127+E128+E129-Q130)),)</f>
        <v>0</v>
      </c>
    </row>
    <row r="131" spans="1:19" ht="9" customHeight="1">
      <c r="A131" s="58"/>
      <c r="B131" s="55"/>
      <c r="C131" s="52"/>
      <c r="D131" s="52"/>
      <c r="E131" s="52"/>
      <c r="F131" s="52"/>
      <c r="G131" s="52"/>
      <c r="H131" s="52"/>
      <c r="I131" s="52"/>
      <c r="J131" s="52"/>
      <c r="K131" s="53"/>
      <c r="L131" s="52"/>
      <c r="M131" s="52"/>
      <c r="N131" s="52"/>
      <c r="O131" s="52"/>
      <c r="P131" s="53"/>
      <c r="Q131" s="52"/>
      <c r="R131" s="53"/>
      <c r="S131" s="54"/>
    </row>
    <row r="132" spans="1:19" ht="12.75">
      <c r="A132" s="60"/>
      <c r="B132" s="55"/>
      <c r="C132" s="55"/>
      <c r="D132" s="55"/>
      <c r="E132" s="55"/>
      <c r="F132" s="55"/>
      <c r="G132" s="55"/>
      <c r="H132" s="55"/>
      <c r="I132" s="55"/>
      <c r="J132" s="55"/>
      <c r="K132" s="56"/>
      <c r="L132" s="55"/>
      <c r="M132" s="55"/>
      <c r="N132" s="55"/>
      <c r="O132" s="55"/>
      <c r="P132" s="56"/>
      <c r="Q132" s="55"/>
      <c r="R132" s="56"/>
      <c r="S132" s="57"/>
    </row>
    <row r="133" spans="1:19" ht="13.5" thickBot="1">
      <c r="A133" s="132"/>
      <c r="B133" s="52"/>
      <c r="C133" s="52"/>
      <c r="D133" s="52"/>
      <c r="E133" s="5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3.5" thickBot="1">
      <c r="A134" s="61" t="s">
        <v>125</v>
      </c>
      <c r="B134" s="146">
        <f>SUM(B121:B123)</f>
        <v>0</v>
      </c>
      <c r="C134" s="146">
        <f>SUM(C121:C123)</f>
        <v>0</v>
      </c>
      <c r="D134" s="146">
        <f>SUM(D121:D123)</f>
        <v>0</v>
      </c>
      <c r="E134" s="148">
        <f>SUM(C134:D134)</f>
        <v>0</v>
      </c>
      <c r="F134" s="202">
        <f>SUM(F122:F123)</f>
        <v>0</v>
      </c>
      <c r="G134" s="202">
        <f>SUM(G122:G123)</f>
        <v>0</v>
      </c>
      <c r="H134" s="202">
        <f>SUM(H122:H123)</f>
        <v>0</v>
      </c>
      <c r="I134" s="202">
        <f>SUM(I122:I123)</f>
        <v>0</v>
      </c>
      <c r="J134" s="202">
        <f>SUM(J122:J123)</f>
        <v>0</v>
      </c>
      <c r="K134" s="202">
        <f>IF(E134&lt;&gt;0,SUM(J134*100/E134),)</f>
        <v>0</v>
      </c>
      <c r="L134" s="202">
        <f>SUM(L122:L123)</f>
        <v>0</v>
      </c>
      <c r="M134" s="202">
        <f>SUM(M122:M123)</f>
        <v>0</v>
      </c>
      <c r="N134" s="202">
        <f>SUM(N122:N123)</f>
        <v>0</v>
      </c>
      <c r="O134" s="202">
        <f>SUM(O122:O123)</f>
        <v>0</v>
      </c>
      <c r="P134" s="202">
        <f>IF(E134&lt;&gt;0,SUM(O134*100/E134),)</f>
        <v>0</v>
      </c>
      <c r="Q134" s="202">
        <f>SUM((E134-E121)-J134-O134)</f>
        <v>0</v>
      </c>
      <c r="R134" s="154">
        <f>IF(E134&lt;&gt;0,SUM(Q134*100/(E134-E121)),)</f>
        <v>0</v>
      </c>
      <c r="S134" s="202">
        <f>IF(E134&lt;&gt;0,SUM(F134*5,G134*4,H134*3,I134*2,O134)/((E134-E121)-Q134),)</f>
        <v>0</v>
      </c>
    </row>
    <row r="135" spans="1:19" ht="13.5" thickBot="1">
      <c r="A135" s="61" t="s">
        <v>126</v>
      </c>
      <c r="B135" s="80">
        <f aca="true" t="shared" si="20" ref="B135:J135">SUM(B124:B126)</f>
        <v>0</v>
      </c>
      <c r="C135" s="80">
        <f t="shared" si="20"/>
        <v>0</v>
      </c>
      <c r="D135" s="80">
        <f t="shared" si="20"/>
        <v>0</v>
      </c>
      <c r="E135" s="68">
        <f>SUM(E124:E126)</f>
        <v>0</v>
      </c>
      <c r="F135" s="40">
        <f t="shared" si="20"/>
        <v>0</v>
      </c>
      <c r="G135" s="40">
        <f t="shared" si="20"/>
        <v>0</v>
      </c>
      <c r="H135" s="40">
        <f t="shared" si="20"/>
        <v>0</v>
      </c>
      <c r="I135" s="40">
        <f t="shared" si="20"/>
        <v>0</v>
      </c>
      <c r="J135" s="41">
        <f t="shared" si="20"/>
        <v>0</v>
      </c>
      <c r="K135" s="59">
        <f>IF(E135&lt;&gt;0,SUM(J135*100/E135),)</f>
        <v>0</v>
      </c>
      <c r="L135" s="40">
        <f>SUM(L124:L126)</f>
        <v>0</v>
      </c>
      <c r="M135" s="40">
        <f>SUM(M124:M126)</f>
        <v>0</v>
      </c>
      <c r="N135" s="40">
        <f>SUM(N124:N126)</f>
        <v>0</v>
      </c>
      <c r="O135" s="40">
        <f>SUM(O124:O126)</f>
        <v>0</v>
      </c>
      <c r="P135" s="42">
        <f>IF(E135&lt;&gt;0,SUM(O135*100/E135),)</f>
        <v>0</v>
      </c>
      <c r="Q135" s="81">
        <f>SUM(E135-J135-O135)</f>
        <v>0</v>
      </c>
      <c r="R135" s="67">
        <f>IF(E135&lt;&gt;0,SUM(Q135*100/E135),)</f>
        <v>0</v>
      </c>
      <c r="S135" s="43">
        <f>IF(E135&lt;&gt;0,SUM(F135*5,G135*4,H135*3,I135*2,O135)/(E135-Q135),)</f>
        <v>0</v>
      </c>
    </row>
    <row r="136" spans="1:19" ht="13.5" thickBot="1">
      <c r="A136" s="61" t="s">
        <v>127</v>
      </c>
      <c r="B136" s="146">
        <f aca="true" t="shared" si="21" ref="B136:J136">SUM(B127:B129)</f>
        <v>0</v>
      </c>
      <c r="C136" s="146">
        <f t="shared" si="21"/>
        <v>0</v>
      </c>
      <c r="D136" s="146">
        <f t="shared" si="21"/>
        <v>0</v>
      </c>
      <c r="E136" s="148">
        <f>SUM(E127:E129)</f>
        <v>0</v>
      </c>
      <c r="F136" s="147">
        <f>SUM(F127:F129)</f>
        <v>0</v>
      </c>
      <c r="G136" s="147">
        <f>SUM(G127:G129)</f>
        <v>0</v>
      </c>
      <c r="H136" s="147">
        <f>SUM(H127:H129)</f>
        <v>0</v>
      </c>
      <c r="I136" s="147">
        <f t="shared" si="21"/>
        <v>0</v>
      </c>
      <c r="J136" s="149">
        <f t="shared" si="21"/>
        <v>0</v>
      </c>
      <c r="K136" s="150">
        <f>IF(E136&lt;&gt;0,SUM(J136*100/E136),)</f>
        <v>0</v>
      </c>
      <c r="L136" s="147">
        <f>SUM(L127:L129)</f>
        <v>0</v>
      </c>
      <c r="M136" s="147">
        <f>SUM(M127:M129)</f>
        <v>0</v>
      </c>
      <c r="N136" s="147">
        <f>SUM(N127:N129)</f>
        <v>0</v>
      </c>
      <c r="O136" s="149">
        <f>SUM(O127:O129)</f>
        <v>0</v>
      </c>
      <c r="P136" s="151">
        <f>IF(E136&lt;&gt;0,SUM(O136*100/E136),)</f>
        <v>0</v>
      </c>
      <c r="Q136" s="152">
        <f>SUM(E136-J136-O136)</f>
        <v>0</v>
      </c>
      <c r="R136" s="153">
        <f>IF(E136&lt;&gt;0,SUM(Q136*100/E136),)</f>
        <v>0</v>
      </c>
      <c r="S136" s="154">
        <f>IF(E136&lt;&gt;0,SUM(F136*5,G136*4,H136*3,I136*2,O136)/(E136-Q136),)</f>
        <v>0</v>
      </c>
    </row>
    <row r="137" spans="1:19" ht="12.75">
      <c r="A137" s="132"/>
      <c r="B137" s="52"/>
      <c r="C137" s="52"/>
      <c r="D137" s="52"/>
      <c r="E137" s="5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6.5" thickBot="1">
      <c r="A138" s="334" t="s">
        <v>101</v>
      </c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99"/>
      <c r="R138" s="399"/>
      <c r="S138" s="399"/>
    </row>
    <row r="139" spans="1:19" ht="27.75" customHeight="1" thickBot="1">
      <c r="A139" s="400" t="s">
        <v>2</v>
      </c>
      <c r="B139" s="373" t="s">
        <v>140</v>
      </c>
      <c r="C139" s="374"/>
      <c r="D139" s="375"/>
      <c r="E139" s="527" t="s">
        <v>147</v>
      </c>
      <c r="F139" s="526"/>
      <c r="G139" s="526"/>
      <c r="H139" s="526"/>
      <c r="I139" s="526"/>
      <c r="J139" s="534"/>
      <c r="K139" s="535" t="s">
        <v>148</v>
      </c>
      <c r="L139" s="528"/>
      <c r="M139" s="528"/>
      <c r="N139" s="528"/>
      <c r="O139" s="536"/>
      <c r="P139" s="404" t="s">
        <v>5</v>
      </c>
      <c r="Q139" s="535" t="s">
        <v>153</v>
      </c>
      <c r="R139" s="528"/>
      <c r="S139" s="536"/>
    </row>
    <row r="140" spans="1:19" ht="27.75" customHeight="1" thickBot="1">
      <c r="A140" s="401"/>
      <c r="B140" s="280" t="s">
        <v>141</v>
      </c>
      <c r="C140" s="553" t="s">
        <v>142</v>
      </c>
      <c r="D140" s="280" t="s">
        <v>5</v>
      </c>
      <c r="E140" s="544" t="s">
        <v>88</v>
      </c>
      <c r="F140" s="544" t="s">
        <v>98</v>
      </c>
      <c r="G140" s="544" t="s">
        <v>89</v>
      </c>
      <c r="H140" s="544" t="s">
        <v>90</v>
      </c>
      <c r="I140" s="544" t="s">
        <v>91</v>
      </c>
      <c r="J140" s="545" t="s">
        <v>5</v>
      </c>
      <c r="K140" s="547" t="s">
        <v>152</v>
      </c>
      <c r="L140" s="546" t="s">
        <v>149</v>
      </c>
      <c r="M140" s="546" t="s">
        <v>150</v>
      </c>
      <c r="N140" s="546" t="s">
        <v>151</v>
      </c>
      <c r="O140" s="548" t="s">
        <v>92</v>
      </c>
      <c r="P140" s="405"/>
      <c r="Q140" s="555" t="s">
        <v>154</v>
      </c>
      <c r="R140" s="554" t="s">
        <v>155</v>
      </c>
      <c r="S140" s="556" t="s">
        <v>156</v>
      </c>
    </row>
    <row r="141" spans="1:19" ht="12.75">
      <c r="A141" s="203" t="s">
        <v>104</v>
      </c>
      <c r="B141" s="282"/>
      <c r="C141" s="283"/>
      <c r="D141" s="225">
        <f>SUM(B141:C141)</f>
        <v>0</v>
      </c>
      <c r="E141" s="268"/>
      <c r="F141" s="268"/>
      <c r="G141" s="268"/>
      <c r="H141" s="268"/>
      <c r="I141" s="268"/>
      <c r="J141" s="529">
        <f aca="true" t="shared" si="22" ref="J141:J149">SUM(E141:I141)</f>
        <v>0</v>
      </c>
      <c r="K141" s="537"/>
      <c r="L141" s="194"/>
      <c r="M141" s="194"/>
      <c r="N141" s="194"/>
      <c r="O141" s="538"/>
      <c r="P141" s="189">
        <f>SUM(K141:O141)</f>
        <v>0</v>
      </c>
      <c r="Q141" s="557"/>
      <c r="R141" s="549"/>
      <c r="S141" s="538"/>
    </row>
    <row r="142" spans="1:19" ht="12.75">
      <c r="A142" s="234" t="s">
        <v>105</v>
      </c>
      <c r="B142" s="284"/>
      <c r="C142" s="285"/>
      <c r="D142" s="226">
        <f aca="true" t="shared" si="23" ref="D142:D149">SUM(B142:C142)</f>
        <v>0</v>
      </c>
      <c r="E142" s="269"/>
      <c r="F142" s="269"/>
      <c r="G142" s="269"/>
      <c r="H142" s="269"/>
      <c r="I142" s="269"/>
      <c r="J142" s="530">
        <f t="shared" si="22"/>
        <v>0</v>
      </c>
      <c r="K142" s="539"/>
      <c r="L142" s="195"/>
      <c r="M142" s="195"/>
      <c r="N142" s="195"/>
      <c r="O142" s="306"/>
      <c r="P142" s="190">
        <f>SUM(K142:O142)</f>
        <v>0</v>
      </c>
      <c r="Q142" s="558"/>
      <c r="R142" s="550"/>
      <c r="S142" s="559"/>
    </row>
    <row r="143" spans="1:19" ht="12.75">
      <c r="A143" s="234" t="s">
        <v>106</v>
      </c>
      <c r="B143" s="284"/>
      <c r="C143" s="285"/>
      <c r="D143" s="226">
        <f t="shared" si="23"/>
        <v>0</v>
      </c>
      <c r="E143" s="269"/>
      <c r="F143" s="269"/>
      <c r="G143" s="269"/>
      <c r="H143" s="269"/>
      <c r="I143" s="269"/>
      <c r="J143" s="530">
        <f t="shared" si="22"/>
        <v>0</v>
      </c>
      <c r="K143" s="539"/>
      <c r="L143" s="195"/>
      <c r="M143" s="195"/>
      <c r="N143" s="195"/>
      <c r="O143" s="306"/>
      <c r="P143" s="190">
        <f>SUM(K143:O143)</f>
        <v>0</v>
      </c>
      <c r="Q143" s="558"/>
      <c r="R143" s="550"/>
      <c r="S143" s="559"/>
    </row>
    <row r="144" spans="1:19" ht="12.75">
      <c r="A144" s="234" t="s">
        <v>107</v>
      </c>
      <c r="B144" s="286"/>
      <c r="C144" s="287"/>
      <c r="D144" s="249">
        <f t="shared" si="23"/>
        <v>0</v>
      </c>
      <c r="E144" s="269"/>
      <c r="F144" s="269"/>
      <c r="G144" s="269"/>
      <c r="H144" s="269"/>
      <c r="I144" s="269"/>
      <c r="J144" s="530">
        <f t="shared" si="22"/>
        <v>0</v>
      </c>
      <c r="K144" s="539"/>
      <c r="L144" s="195"/>
      <c r="M144" s="195"/>
      <c r="N144" s="195"/>
      <c r="O144" s="306"/>
      <c r="P144" s="190">
        <f>SUM(K144:O144)</f>
        <v>0</v>
      </c>
      <c r="Q144" s="558"/>
      <c r="R144" s="550"/>
      <c r="S144" s="559"/>
    </row>
    <row r="145" spans="1:19" ht="12.75">
      <c r="A145" s="204" t="s">
        <v>108</v>
      </c>
      <c r="B145" s="288"/>
      <c r="C145" s="289"/>
      <c r="D145" s="250">
        <f t="shared" si="23"/>
        <v>0</v>
      </c>
      <c r="E145" s="271"/>
      <c r="F145" s="271"/>
      <c r="G145" s="271"/>
      <c r="H145" s="271"/>
      <c r="I145" s="271"/>
      <c r="J145" s="531">
        <f t="shared" si="22"/>
        <v>0</v>
      </c>
      <c r="K145" s="540"/>
      <c r="L145" s="196"/>
      <c r="M145" s="196"/>
      <c r="N145" s="196"/>
      <c r="O145" s="541"/>
      <c r="P145" s="191">
        <f>SUM(K145:O145)</f>
        <v>0</v>
      </c>
      <c r="Q145" s="560"/>
      <c r="R145" s="551"/>
      <c r="S145" s="561"/>
    </row>
    <row r="146" spans="1:19" ht="12.75">
      <c r="A146" s="234" t="s">
        <v>111</v>
      </c>
      <c r="B146" s="284"/>
      <c r="C146" s="285"/>
      <c r="D146" s="226">
        <f t="shared" si="23"/>
        <v>0</v>
      </c>
      <c r="E146" s="269"/>
      <c r="F146" s="269"/>
      <c r="G146" s="269"/>
      <c r="H146" s="269"/>
      <c r="I146" s="269"/>
      <c r="J146" s="530">
        <f t="shared" si="22"/>
        <v>0</v>
      </c>
      <c r="K146" s="539"/>
      <c r="L146" s="195"/>
      <c r="M146" s="195"/>
      <c r="N146" s="195"/>
      <c r="O146" s="306"/>
      <c r="P146" s="192">
        <f>SUM(K146:O146)</f>
        <v>0</v>
      </c>
      <c r="Q146" s="562"/>
      <c r="R146" s="239"/>
      <c r="S146" s="306"/>
    </row>
    <row r="147" spans="1:19" ht="12.75">
      <c r="A147" s="234" t="s">
        <v>112</v>
      </c>
      <c r="B147" s="284"/>
      <c r="C147" s="285"/>
      <c r="D147" s="226">
        <f t="shared" si="23"/>
        <v>0</v>
      </c>
      <c r="E147" s="272"/>
      <c r="F147" s="270"/>
      <c r="G147" s="270"/>
      <c r="H147" s="270"/>
      <c r="I147" s="269"/>
      <c r="J147" s="530">
        <f t="shared" si="22"/>
        <v>0</v>
      </c>
      <c r="K147" s="539"/>
      <c r="L147" s="195"/>
      <c r="M147" s="195"/>
      <c r="N147" s="195"/>
      <c r="O147" s="306"/>
      <c r="P147" s="192">
        <f>SUM(K147:O147)</f>
        <v>0</v>
      </c>
      <c r="Q147" s="562"/>
      <c r="R147" s="239"/>
      <c r="S147" s="306"/>
    </row>
    <row r="148" spans="1:19" ht="12.75">
      <c r="A148" s="234" t="s">
        <v>113</v>
      </c>
      <c r="B148" s="284"/>
      <c r="C148" s="285"/>
      <c r="D148" s="226">
        <f t="shared" si="23"/>
        <v>0</v>
      </c>
      <c r="E148" s="273"/>
      <c r="F148" s="270"/>
      <c r="G148" s="270"/>
      <c r="H148" s="270"/>
      <c r="I148" s="274"/>
      <c r="J148" s="530">
        <f t="shared" si="22"/>
        <v>0</v>
      </c>
      <c r="K148" s="539"/>
      <c r="L148" s="195"/>
      <c r="M148" s="195"/>
      <c r="N148" s="195"/>
      <c r="O148" s="306"/>
      <c r="P148" s="192">
        <f>SUM(K148:O148)</f>
        <v>0</v>
      </c>
      <c r="Q148" s="562"/>
      <c r="R148" s="239"/>
      <c r="S148" s="306"/>
    </row>
    <row r="149" spans="1:19" ht="13.5" thickBot="1">
      <c r="A149" s="235" t="s">
        <v>123</v>
      </c>
      <c r="B149" s="290"/>
      <c r="C149" s="291"/>
      <c r="D149" s="253">
        <f t="shared" si="23"/>
        <v>0</v>
      </c>
      <c r="E149" s="275"/>
      <c r="F149" s="277"/>
      <c r="G149" s="277"/>
      <c r="H149" s="277"/>
      <c r="I149" s="276"/>
      <c r="J149" s="532">
        <f t="shared" si="22"/>
        <v>0</v>
      </c>
      <c r="K149" s="542"/>
      <c r="L149" s="197"/>
      <c r="M149" s="197"/>
      <c r="N149" s="197"/>
      <c r="O149" s="543"/>
      <c r="P149" s="193">
        <f>SUM(K149:O149)</f>
        <v>0</v>
      </c>
      <c r="Q149" s="563"/>
      <c r="R149" s="552"/>
      <c r="S149" s="543"/>
    </row>
    <row r="150" spans="1:19" ht="14.25" thickBot="1" thickTop="1">
      <c r="A150" s="18" t="s">
        <v>102</v>
      </c>
      <c r="B150" s="231">
        <f aca="true" t="shared" si="24" ref="B150:P150">SUM(B141:B149)</f>
        <v>0</v>
      </c>
      <c r="C150" s="254">
        <f t="shared" si="24"/>
        <v>0</v>
      </c>
      <c r="D150" s="231">
        <f t="shared" si="24"/>
        <v>0</v>
      </c>
      <c r="E150" s="278">
        <f t="shared" si="24"/>
        <v>0</v>
      </c>
      <c r="F150" s="279">
        <f t="shared" si="24"/>
        <v>0</v>
      </c>
      <c r="G150" s="279">
        <f t="shared" si="24"/>
        <v>0</v>
      </c>
      <c r="H150" s="279">
        <f t="shared" si="24"/>
        <v>0</v>
      </c>
      <c r="I150" s="279">
        <f t="shared" si="24"/>
        <v>0</v>
      </c>
      <c r="J150" s="533">
        <f t="shared" si="24"/>
        <v>0</v>
      </c>
      <c r="K150" s="198">
        <f t="shared" si="24"/>
        <v>0</v>
      </c>
      <c r="L150" s="199">
        <f t="shared" si="24"/>
        <v>0</v>
      </c>
      <c r="M150" s="199">
        <f t="shared" si="24"/>
        <v>0</v>
      </c>
      <c r="N150" s="199">
        <f t="shared" si="24"/>
        <v>0</v>
      </c>
      <c r="O150" s="200">
        <f t="shared" si="24"/>
        <v>0</v>
      </c>
      <c r="P150" s="201">
        <f t="shared" si="24"/>
        <v>0</v>
      </c>
      <c r="Q150" s="564"/>
      <c r="R150" s="199"/>
      <c r="S150" s="525"/>
    </row>
    <row r="151" spans="1:19" ht="12.75">
      <c r="A151" s="566"/>
      <c r="B151" s="567"/>
      <c r="C151" s="568"/>
      <c r="D151" s="567"/>
      <c r="E151" s="569"/>
      <c r="F151" s="569"/>
      <c r="G151" s="569"/>
      <c r="H151" s="569"/>
      <c r="I151" s="569"/>
      <c r="J151" s="570"/>
      <c r="K151" s="571"/>
      <c r="L151" s="571"/>
      <c r="M151" s="571"/>
      <c r="N151" s="571"/>
      <c r="O151" s="571"/>
      <c r="P151" s="572"/>
      <c r="Q151" s="571"/>
      <c r="R151" s="571"/>
      <c r="S151" s="571"/>
    </row>
    <row r="152" spans="1:19" ht="12.75">
      <c r="A152" s="35"/>
      <c r="B152" s="292"/>
      <c r="C152" s="293"/>
      <c r="D152" s="292"/>
      <c r="E152" s="16"/>
      <c r="F152" s="16"/>
      <c r="G152" s="16"/>
      <c r="H152" s="16"/>
      <c r="I152" s="16"/>
      <c r="J152" s="294"/>
      <c r="K152" s="14"/>
      <c r="L152" s="14"/>
      <c r="M152" s="14"/>
      <c r="N152" s="14"/>
      <c r="O152" s="14"/>
      <c r="P152" s="281"/>
      <c r="Q152" s="14"/>
      <c r="R152" s="14"/>
      <c r="S152" s="14"/>
    </row>
    <row r="153" spans="1:16" ht="12.75">
      <c r="A153" s="35"/>
      <c r="B153" s="292"/>
      <c r="C153" s="293"/>
      <c r="D153" s="292"/>
      <c r="E153" s="16"/>
      <c r="F153" s="16"/>
      <c r="G153" s="16"/>
      <c r="H153" s="16"/>
      <c r="I153" s="16"/>
      <c r="J153" s="294"/>
      <c r="K153" s="14"/>
      <c r="L153" s="14"/>
      <c r="M153" s="14"/>
      <c r="N153" s="14"/>
      <c r="O153" s="14"/>
      <c r="P153" s="281"/>
    </row>
    <row r="154" spans="1:16" ht="13.5" thickBot="1">
      <c r="A154" s="35"/>
      <c r="B154" s="522" t="s">
        <v>146</v>
      </c>
      <c r="C154" s="522"/>
      <c r="D154" s="522"/>
      <c r="E154" s="16"/>
      <c r="F154" s="16"/>
      <c r="G154" s="16"/>
      <c r="H154" s="16"/>
      <c r="I154" s="16"/>
      <c r="J154" s="294"/>
      <c r="K154" s="14"/>
      <c r="L154" s="14"/>
      <c r="M154" s="14"/>
      <c r="N154" s="14"/>
      <c r="O154" s="14"/>
      <c r="P154" s="281"/>
    </row>
    <row r="155" spans="1:19" ht="13.5" thickTop="1">
      <c r="A155" s="35"/>
      <c r="B155" s="565"/>
      <c r="C155" s="565"/>
      <c r="D155" s="565"/>
      <c r="E155" s="565"/>
      <c r="F155" s="565"/>
      <c r="G155" s="565"/>
      <c r="H155" s="565"/>
      <c r="I155" s="565"/>
      <c r="J155" s="565"/>
      <c r="K155" s="565"/>
      <c r="L155" s="565"/>
      <c r="M155" s="565"/>
      <c r="N155" s="565"/>
      <c r="O155" s="565"/>
      <c r="P155" s="565"/>
      <c r="Q155" s="565"/>
      <c r="R155" s="565"/>
      <c r="S155" s="565"/>
    </row>
    <row r="156" spans="1:19" ht="12.75">
      <c r="A156" s="35"/>
      <c r="B156" s="565"/>
      <c r="C156" s="565"/>
      <c r="D156" s="565"/>
      <c r="E156" s="565"/>
      <c r="F156" s="565"/>
      <c r="G156" s="565"/>
      <c r="H156" s="565"/>
      <c r="I156" s="565"/>
      <c r="J156" s="565"/>
      <c r="K156" s="565"/>
      <c r="L156" s="565"/>
      <c r="M156" s="565"/>
      <c r="N156" s="565"/>
      <c r="O156" s="565"/>
      <c r="P156" s="565"/>
      <c r="Q156" s="565"/>
      <c r="R156" s="565"/>
      <c r="S156" s="565"/>
    </row>
    <row r="157" spans="1:19" ht="12.75">
      <c r="A157" s="35"/>
      <c r="B157" s="565"/>
      <c r="C157" s="565"/>
      <c r="D157" s="565"/>
      <c r="E157" s="565"/>
      <c r="F157" s="565"/>
      <c r="G157" s="565"/>
      <c r="H157" s="565"/>
      <c r="I157" s="565"/>
      <c r="J157" s="565"/>
      <c r="K157" s="565"/>
      <c r="L157" s="565"/>
      <c r="M157" s="565"/>
      <c r="N157" s="565"/>
      <c r="O157" s="565"/>
      <c r="P157" s="565"/>
      <c r="Q157" s="565"/>
      <c r="R157" s="565"/>
      <c r="S157" s="565"/>
    </row>
    <row r="158" spans="1:19" ht="12.75">
      <c r="A158" s="35"/>
      <c r="B158" s="565"/>
      <c r="C158" s="565"/>
      <c r="D158" s="565"/>
      <c r="E158" s="565"/>
      <c r="F158" s="565"/>
      <c r="G158" s="565"/>
      <c r="H158" s="565"/>
      <c r="I158" s="565"/>
      <c r="J158" s="565"/>
      <c r="K158" s="565"/>
      <c r="L158" s="565"/>
      <c r="M158" s="565"/>
      <c r="N158" s="565"/>
      <c r="O158" s="565"/>
      <c r="P158" s="565"/>
      <c r="Q158" s="565"/>
      <c r="R158" s="565"/>
      <c r="S158" s="565"/>
    </row>
    <row r="159" spans="1:19" ht="12.75">
      <c r="A159" s="35"/>
      <c r="B159" s="565"/>
      <c r="C159" s="565"/>
      <c r="D159" s="565"/>
      <c r="E159" s="565"/>
      <c r="F159" s="565"/>
      <c r="G159" s="565"/>
      <c r="H159" s="565"/>
      <c r="I159" s="565"/>
      <c r="J159" s="565"/>
      <c r="K159" s="565"/>
      <c r="L159" s="565"/>
      <c r="M159" s="565"/>
      <c r="N159" s="565"/>
      <c r="O159" s="565"/>
      <c r="P159" s="565"/>
      <c r="Q159" s="565"/>
      <c r="R159" s="565"/>
      <c r="S159" s="565"/>
    </row>
    <row r="160" spans="1:16" ht="12.75">
      <c r="A160" s="35"/>
      <c r="B160" s="292"/>
      <c r="C160" s="293"/>
      <c r="D160" s="292"/>
      <c r="E160" s="16"/>
      <c r="F160" s="16"/>
      <c r="G160" s="16"/>
      <c r="H160" s="16"/>
      <c r="I160" s="16"/>
      <c r="J160" s="294"/>
      <c r="K160" s="14"/>
      <c r="L160" s="14"/>
      <c r="M160" s="14"/>
      <c r="N160" s="14"/>
      <c r="O160" s="14"/>
      <c r="P160" s="281"/>
    </row>
    <row r="161" spans="1:19" ht="12.75">
      <c r="A161" s="35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281"/>
      <c r="M161" s="281"/>
      <c r="N161" s="14"/>
      <c r="O161" s="14"/>
      <c r="P161" s="14"/>
      <c r="Q161" s="14"/>
      <c r="R161" s="14"/>
      <c r="S161" s="281"/>
    </row>
    <row r="162" spans="9:18" ht="12" customHeight="1">
      <c r="I162" s="2" t="s">
        <v>93</v>
      </c>
      <c r="P162" s="361" t="s">
        <v>94</v>
      </c>
      <c r="Q162" s="362"/>
      <c r="R162" s="362"/>
    </row>
    <row r="163" spans="15:19" ht="12" customHeight="1">
      <c r="O163" s="360"/>
      <c r="P163" s="360"/>
      <c r="Q163" s="360"/>
      <c r="R163" s="360"/>
      <c r="S163" s="360"/>
    </row>
  </sheetData>
  <sheetProtection selectLockedCells="1"/>
  <mergeCells count="184">
    <mergeCell ref="E139:J139"/>
    <mergeCell ref="Q139:S139"/>
    <mergeCell ref="K139:O139"/>
    <mergeCell ref="B155:S159"/>
    <mergeCell ref="A36:F36"/>
    <mergeCell ref="A37:F38"/>
    <mergeCell ref="G36:O38"/>
    <mergeCell ref="B154:D154"/>
    <mergeCell ref="C1:O1"/>
    <mergeCell ref="J9:S9"/>
    <mergeCell ref="D41:E41"/>
    <mergeCell ref="D42:E42"/>
    <mergeCell ref="A26:S26"/>
    <mergeCell ref="A28:D29"/>
    <mergeCell ref="A30:D31"/>
    <mergeCell ref="P14:Q16"/>
    <mergeCell ref="R14:R16"/>
    <mergeCell ref="Q99:Q105"/>
    <mergeCell ref="J99:J105"/>
    <mergeCell ref="K99:K105"/>
    <mergeCell ref="A63:E63"/>
    <mergeCell ref="M99:M105"/>
    <mergeCell ref="F99:F105"/>
    <mergeCell ref="E99:E105"/>
    <mergeCell ref="L99:L105"/>
    <mergeCell ref="I99:I105"/>
    <mergeCell ref="A97:S97"/>
    <mergeCell ref="A98:S98"/>
    <mergeCell ref="R99:R105"/>
    <mergeCell ref="S99:S105"/>
    <mergeCell ref="N99:N105"/>
    <mergeCell ref="O99:O105"/>
    <mergeCell ref="P99:P105"/>
    <mergeCell ref="A88:D88"/>
    <mergeCell ref="A87:D87"/>
    <mergeCell ref="G99:G105"/>
    <mergeCell ref="H99:H105"/>
    <mergeCell ref="A92:D92"/>
    <mergeCell ref="A93:D93"/>
    <mergeCell ref="A86:D86"/>
    <mergeCell ref="A89:D89"/>
    <mergeCell ref="A90:D90"/>
    <mergeCell ref="A99:A105"/>
    <mergeCell ref="B99:B105"/>
    <mergeCell ref="C99:C105"/>
    <mergeCell ref="D99:D105"/>
    <mergeCell ref="A91:D91"/>
    <mergeCell ref="P35:R35"/>
    <mergeCell ref="A34:D35"/>
    <mergeCell ref="A32:D33"/>
    <mergeCell ref="P24:Q24"/>
    <mergeCell ref="A24:E24"/>
    <mergeCell ref="J24:K24"/>
    <mergeCell ref="L24:M24"/>
    <mergeCell ref="P34:R34"/>
    <mergeCell ref="H24:I24"/>
    <mergeCell ref="P32:R32"/>
    <mergeCell ref="C59:E59"/>
    <mergeCell ref="C52:E52"/>
    <mergeCell ref="C53:E53"/>
    <mergeCell ref="C54:E54"/>
    <mergeCell ref="C55:E55"/>
    <mergeCell ref="C57:E57"/>
    <mergeCell ref="P23:Q23"/>
    <mergeCell ref="L22:M22"/>
    <mergeCell ref="P22:Q22"/>
    <mergeCell ref="F23:G23"/>
    <mergeCell ref="H23:I23"/>
    <mergeCell ref="J23:K23"/>
    <mergeCell ref="L23:M23"/>
    <mergeCell ref="A14:E16"/>
    <mergeCell ref="F15:G16"/>
    <mergeCell ref="H15:M15"/>
    <mergeCell ref="J18:K18"/>
    <mergeCell ref="H21:I21"/>
    <mergeCell ref="J16:K16"/>
    <mergeCell ref="J21:K21"/>
    <mergeCell ref="F14:O14"/>
    <mergeCell ref="L16:M16"/>
    <mergeCell ref="L20:M20"/>
    <mergeCell ref="P20:Q20"/>
    <mergeCell ref="L21:M21"/>
    <mergeCell ref="P21:Q21"/>
    <mergeCell ref="F21:G21"/>
    <mergeCell ref="P19:Q19"/>
    <mergeCell ref="F20:G20"/>
    <mergeCell ref="H20:I20"/>
    <mergeCell ref="N15:N16"/>
    <mergeCell ref="O15:O16"/>
    <mergeCell ref="J20:K20"/>
    <mergeCell ref="F19:G19"/>
    <mergeCell ref="H19:I19"/>
    <mergeCell ref="J19:K19"/>
    <mergeCell ref="L19:M19"/>
    <mergeCell ref="J17:K17"/>
    <mergeCell ref="L17:M17"/>
    <mergeCell ref="H16:I16"/>
    <mergeCell ref="A64:E64"/>
    <mergeCell ref="A17:E17"/>
    <mergeCell ref="F17:G17"/>
    <mergeCell ref="F22:G22"/>
    <mergeCell ref="H22:I22"/>
    <mergeCell ref="J22:K22"/>
    <mergeCell ref="D43:E43"/>
    <mergeCell ref="A52:B60"/>
    <mergeCell ref="C60:E60"/>
    <mergeCell ref="A51:E51"/>
    <mergeCell ref="R73:S73"/>
    <mergeCell ref="A13:R13"/>
    <mergeCell ref="Q119:R119"/>
    <mergeCell ref="S119:S120"/>
    <mergeCell ref="L119:P119"/>
    <mergeCell ref="R74:S74"/>
    <mergeCell ref="G74:H74"/>
    <mergeCell ref="P17:Q17"/>
    <mergeCell ref="L18:M18"/>
    <mergeCell ref="P18:Q18"/>
    <mergeCell ref="B119:B120"/>
    <mergeCell ref="A138:S138"/>
    <mergeCell ref="A139:A140"/>
    <mergeCell ref="P139:P140"/>
    <mergeCell ref="A119:A120"/>
    <mergeCell ref="C119:E119"/>
    <mergeCell ref="F119:K119"/>
    <mergeCell ref="B139:D139"/>
    <mergeCell ref="A70:E70"/>
    <mergeCell ref="A73:F73"/>
    <mergeCell ref="G73:H73"/>
    <mergeCell ref="A85:D85"/>
    <mergeCell ref="A84:D84"/>
    <mergeCell ref="P27:R27"/>
    <mergeCell ref="P28:R28"/>
    <mergeCell ref="P29:R29"/>
    <mergeCell ref="P30:R30"/>
    <mergeCell ref="P31:R31"/>
    <mergeCell ref="A81:M81"/>
    <mergeCell ref="A62:O62"/>
    <mergeCell ref="A50:O50"/>
    <mergeCell ref="A69:E69"/>
    <mergeCell ref="C56:E56"/>
    <mergeCell ref="P33:R33"/>
    <mergeCell ref="O163:S163"/>
    <mergeCell ref="P162:R162"/>
    <mergeCell ref="A118:S118"/>
    <mergeCell ref="D45:E45"/>
    <mergeCell ref="A67:O67"/>
    <mergeCell ref="B23:E23"/>
    <mergeCell ref="D44:E44"/>
    <mergeCell ref="C41:C46"/>
    <mergeCell ref="A41:B48"/>
    <mergeCell ref="E82:H82"/>
    <mergeCell ref="I82:L82"/>
    <mergeCell ref="A82:D83"/>
    <mergeCell ref="C58:E58"/>
    <mergeCell ref="A72:O72"/>
    <mergeCell ref="M82:M83"/>
    <mergeCell ref="C2:H2"/>
    <mergeCell ref="C3:H3"/>
    <mergeCell ref="C4:E4"/>
    <mergeCell ref="C5:E5"/>
    <mergeCell ref="F11:H11"/>
    <mergeCell ref="M11:N11"/>
    <mergeCell ref="K11:L11"/>
    <mergeCell ref="A8:S8"/>
    <mergeCell ref="H17:I17"/>
    <mergeCell ref="F18:G18"/>
    <mergeCell ref="H18:I18"/>
    <mergeCell ref="I11:J11"/>
    <mergeCell ref="A94:D94"/>
    <mergeCell ref="A74:F74"/>
    <mergeCell ref="A68:E68"/>
    <mergeCell ref="A65:E65"/>
    <mergeCell ref="C47:E47"/>
    <mergeCell ref="A39:O39"/>
    <mergeCell ref="B18:E18"/>
    <mergeCell ref="A40:E40"/>
    <mergeCell ref="A27:F27"/>
    <mergeCell ref="D46:E46"/>
    <mergeCell ref="F24:G24"/>
    <mergeCell ref="C48:E48"/>
    <mergeCell ref="B19:E19"/>
    <mergeCell ref="B20:E20"/>
    <mergeCell ref="B21:E21"/>
    <mergeCell ref="B22:E22"/>
  </mergeCells>
  <dataValidations count="2">
    <dataValidation type="list" allowBlank="1" showInputMessage="1" showErrorMessage="1" sqref="F11:H11">
      <formula1>$P$1:$P$3</formula1>
    </dataValidation>
    <dataValidation type="list" allowBlank="1" showInputMessage="1" showErrorMessage="1" sqref="K11:L11">
      <formula1>$S$1:$S$7</formula1>
    </dataValidation>
  </dataValidations>
  <printOptions horizontalCentered="1" verticalCentered="1"/>
  <pageMargins left="0.2362204724409449" right="0.2362204724409449" top="0.5905511811023623" bottom="0.5905511811023623" header="0.31496062992125984" footer="0.31496062992125984"/>
  <pageSetup horizontalDpi="1200" verticalDpi="1200" orientation="landscape" paperSize="9" scale="77" r:id="rId3"/>
  <headerFooter alignWithMargins="0">
    <oddFooter>&amp;R&amp;P</oddFooter>
  </headerFooter>
  <rowBreaks count="3" manualBreakCount="3">
    <brk id="38" max="19" man="1"/>
    <brk id="80" max="19" man="1"/>
    <brk id="115" max="19" man="1"/>
  </rowBreaks>
  <ignoredErrors>
    <ignoredError sqref="O46 K135:K136 K130" formula="1"/>
    <ignoredError sqref="J122 O122:R12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Vojnić</dc:creator>
  <cp:keywords/>
  <dc:description/>
  <cp:lastModifiedBy>Josip</cp:lastModifiedBy>
  <cp:lastPrinted>2012-09-14T07:15:05Z</cp:lastPrinted>
  <dcterms:created xsi:type="dcterms:W3CDTF">2004-12-28T10:28:53Z</dcterms:created>
  <dcterms:modified xsi:type="dcterms:W3CDTF">2019-06-06T11:02:41Z</dcterms:modified>
  <cp:category/>
  <cp:version/>
  <cp:contentType/>
  <cp:contentStatus/>
</cp:coreProperties>
</file>